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0403\Desktop\財政状況資料集\"/>
    </mc:Choice>
  </mc:AlternateContent>
  <xr:revisionPtr revIDLastSave="0" documentId="13_ncr:1_{1629E10A-23A6-4E81-BDF5-9114CD2705C0}" xr6:coauthVersionLast="43" xr6:coauthVersionMax="43" xr10:uidLastSave="{00000000-0000-0000-0000-000000000000}"/>
  <bookViews>
    <workbookView xWindow="390" yWindow="30" windowWidth="28410" windowHeight="17370" firstSheet="9"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<sst xmlns="http://schemas.openxmlformats.org/spreadsheetml/2006/main" count="1074" uniqueCount="584">
  <si>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</si>
  <si>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</si>
  <si>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</si>
  <si>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</si>
  <si>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</si>
  <si>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</si>
  <si>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</si>
  <si>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</si>
  <si>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</si>
  <si>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</si>
  <si>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</si>
  <si>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</si>
  <si>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</si>
  <si>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</si>
  <si>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</si>
  <si>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</si>
  <si>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</si>
  <si>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</si>
  <si>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</si>
  <si>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</si>
  <si>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</si>
  <si>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</si>
  <si>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</si>
  <si>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</si>
  <si>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</si>
  <si>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</si>
  <si>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</si>
  <si>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</si>
  <si>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</si>
  <si>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</si>
  <si>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</si>
  <si>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</si>
  <si>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</si>
  <si>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</si>
  <si>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</si>
  <si>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</si>
  <si>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</si>
  <si>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</si>
  <si>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</si>
  <si>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</si>
  <si>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</si>
  <si>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</si>
  <si>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</si>
  <si>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</si>
  <si>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</si>
  <si>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</si>
  <si>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</si>
  <si>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</si>
  <si>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</si>
  <si>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</si>
  <si>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</si>
  <si>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</si>
  <si>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</si>
  <si>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</si>
  <si>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</si>
  <si>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</si>
  <si>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</si>
  <si>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</si>
  <si>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</si>
  <si>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</si>
  <si>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</si>
  <si>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</si>
  <si>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</si>
  <si>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</si>
  <si>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</si>
  <si>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</si>
  <si>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</si>
  <si>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</si>
  <si>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</si>
  <si>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</si>
  <si>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</si>
  <si>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</si>
  <si>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</si>
  <si>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</si>
  <si>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</si>
  <si>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</si>
  <si>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</si>
  <si>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</si>
  <si>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</si>
  <si>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</si>
  <si>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</si>
  <si>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</si>
  <si>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</si>
  <si>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</si>
  <si>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</si>
  <si>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</si>
  <si>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</si>
  <si>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</si>
  <si>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</si>
  <si>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</si>
  <si>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</si>
  <si>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</si>
  <si>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</si>
  <si>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</si>
  <si>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</si>
  <si>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</si>
  <si>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</si>
  <si>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</si>
  <si>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小清水町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</si>
  <si>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</si>
  <si>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</si>
  <si>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</si>
  <si>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</si>
  <si>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</si>
  <si>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</si>
  <si>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</si>
  <si>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</si>
  <si>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</si>
  <si>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</si>
  <si>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</si>
  <si>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</si>
  <si>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</si>
  <si>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</si>
  <si>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</si>
  <si>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</si>
  <si>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</si>
  <si>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</si>
  <si>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</si>
  <si>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</si>
  <si>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</si>
  <si>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</si>
  <si>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</si>
  <si>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</si>
  <si>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</si>
  <si>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</si>
  <si>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</si>
  <si>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</si>
  <si>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</si>
  <si>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</si>
  <si>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</si>
  <si>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</si>
  <si>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</si>
  <si>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</si>
  <si>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</si>
  <si>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</si>
  <si>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</si>
  <si>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</si>
  <si>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</si>
  <si>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</si>
  <si>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</si>
  <si>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</si>
  <si>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</si>
  <si>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</si>
  <si>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</si>
  <si>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</si>
  <si>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</si>
  <si>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</si>
  <si>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</si>
  <si>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</si>
  <si>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</si>
  <si>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</si>
  <si>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</si>
  <si>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</si>
  <si>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</si>
  <si>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</si>
  <si>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</si>
  <si>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</si>
  <si>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</si>
  <si>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</si>
  <si>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</si>
  <si>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</si>
  <si>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</si>
  <si>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</si>
  <si>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</si>
  <si>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</si>
  <si>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</si>
  <si>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</si>
  <si>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</si>
  <si>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</si>
  <si>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</si>
  <si>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</si>
  <si>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</si>
  <si>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</si>
  <si>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</si>
  <si>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</si>
  <si>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</si>
  <si>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</si>
  <si>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</si>
  <si>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</si>
  <si>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</si>
  <si>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</si>
  <si>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</si>
  <si>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</si>
  <si>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</si>
  <si>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</si>
  <si>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</si>
  <si>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</si>
  <si>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</si>
  <si>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</si>
  <si>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</si>
  <si>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</si>
  <si>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</si>
  <si>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</si>
  <si>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</si>
  <si>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</si>
  <si>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</si>
  <si>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</si>
  <si>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</si>
  <si>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</si>
  <si>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</si>
  <si>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</si>
  <si>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</si>
  <si>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</si>
  <si>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</si>
  <si>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</si>
  <si>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</si>
  <si>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</si>
  <si>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</si>
  <si>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</si>
  <si>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</si>
  <si>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</si>
  <si>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</si>
  <si>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</si>
  <si>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</si>
  <si>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</si>
  <si>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北海道小清水町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</si>
  <si>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</si>
  <si>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</si>
  <si>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</si>
  <si>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</si>
  <si>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</si>
  <si>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</si>
  <si>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</si>
  <si>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</si>
  <si>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</si>
  <si>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</si>
  <si>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</si>
  <si>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</si>
  <si>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</si>
  <si>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</si>
  <si>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</si>
  <si>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</si>
  <si>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</si>
  <si>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</si>
  <si>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</si>
  <si>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</si>
  <si>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</si>
  <si>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</si>
  <si>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</si>
  <si>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</si>
  <si>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</si>
  <si>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</si>
  <si>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</si>
  <si>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</si>
  <si>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</si>
  <si>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</si>
  <si>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</si>
  <si>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</si>
  <si>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</si>
  <si>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</si>
  <si>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</si>
  <si>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</si>
  <si>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</si>
  <si>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</si>
  <si>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</si>
  <si>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</si>
  <si>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</si>
  <si>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</si>
  <si>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</si>
  <si>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</si>
  <si>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</si>
  <si>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</si>
  <si>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</si>
  <si>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</si>
  <si>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</si>
  <si>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</si>
  <si>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</si>
  <si>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</si>
  <si>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</si>
  <si>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</si>
  <si>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</si>
  <si>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</si>
  <si>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</si>
  <si>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</si>
  <si>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</si>
  <si>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</si>
  <si>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</si>
  <si>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</si>
  <si>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</si>
  <si>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</si>
  <si>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</si>
  <si>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</si>
  <si>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</si>
  <si>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</si>
  <si>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</si>
  <si>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</si>
  <si>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</si>
  <si>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</si>
  <si>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</si>
  <si>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</si>
  <si>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</si>
  <si>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</si>
  <si>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</si>
  <si>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</si>
  <si>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</si>
  <si>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</si>
  <si>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</si>
  <si>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</si>
  <si>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</si>
  <si>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</si>
  <si>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</si>
  <si>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</si>
  <si>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</si>
  <si>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</si>
  <si>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</si>
  <si>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</si>
  <si>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</si>
  <si>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</si>
  <si>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</si>
  <si>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</si>
  <si>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</si>
  <si>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</si>
  <si>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</si>
  <si>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</si>
  <si>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</si>
  <si>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</si>
  <si>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</si>
  <si>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</si>
  <si>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</si>
  <si>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</si>
  <si>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</si>
  <si>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</si>
  <si>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</si>
  <si>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</si>
  <si>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</si>
  <si>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</si>
  <si>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</si>
  <si>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</si>
  <si>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</si>
  <si>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</si>
  <si>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</si>
  <si>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</si>
  <si>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</si>
  <si>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</si>
  <si>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</si>
  <si>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</si>
  <si>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</si>
  <si>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</si>
  <si>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</si>
  <si>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</si>
  <si>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</si>
  <si>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</si>
  <si>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</si>
  <si>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</si>
  <si>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</si>
  <si>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</si>
  <si>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</si>
  <si>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</si>
  <si>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</si>
  <si>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</si>
  <si>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</si>
  <si>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</si>
  <si>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</si>
  <si>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</si>
  <si>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</si>
  <si>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</si>
  <si>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</si>
  <si>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</si>
  <si>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</si>
  <si>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</si>
  <si>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</si>
  <si>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</si>
  <si>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</si>
  <si>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</si>
  <si>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</si>
  <si>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</si>
  <si>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</si>
  <si>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</si>
  <si>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</si>
  <si>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</si>
  <si>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北海道小清水町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</si>
  <si>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</si>
  <si>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</si>
  <si>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</si>
  <si>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</si>
  <si>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</si>
  <si>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</si>
  <si>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</si>
  <si>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</si>
  <si>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</si>
  <si>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</si>
  <si>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</si>
  <si>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</si>
  <si>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</si>
  <si>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</si>
  <si>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</si>
  <si>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</si>
  <si>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</si>
  <si>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</si>
  <si>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</si>
  <si>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</si>
  <si>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</si>
  <si>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</si>
  <si>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</si>
  <si>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</si>
  <si>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</si>
  <si>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</si>
  <si>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</si>
  <si>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</si>
  <si>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</si>
  <si>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</si>
  <si>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</si>
  <si>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</si>
  <si>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</si>
  <si>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</si>
  <si>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</si>
  <si>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</si>
  <si>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</si>
  <si>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</si>
  <si>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</si>
  <si>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</si>
  <si>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</si>
  <si>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</si>
  <si>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</si>
  <si>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</si>
  <si>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</si>
  <si>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</si>
  <si>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</si>
  <si>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</si>
  <si>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</si>
  <si>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</si>
  <si>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</si>
  <si>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</si>
  <si>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</si>
  <si>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</si>
  <si>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</si>
  <si>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</si>
  <si>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</si>
  <si>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</si>
  <si>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</si>
  <si>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</si>
  <si>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</si>
  <si>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</si>
  <si>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</si>
  <si>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</si>
  <si>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</si>
  <si>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</si>
  <si>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</si>
  <si>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</si>
  <si>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</si>
  <si>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</si>
  <si>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</si>
  <si>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</si>
  <si>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</si>
  <si>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</si>
  <si>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</si>
  <si>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</si>
  <si>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</si>
  <si>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</si>
  <si>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</si>
  <si>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</si>
  <si>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</si>
  <si>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</si>
  <si>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</si>
  <si>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</si>
  <si>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</si>
  <si>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</si>
  <si>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</si>
  <si>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</si>
  <si>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</si>
  <si>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</si>
  <si>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</si>
  <si>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</si>
  <si>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</si>
  <si>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</si>
  <si>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</si>
  <si>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</si>
  <si>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</si>
  <si>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</si>
  <si>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</si>
  <si>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</si>
  <si>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</si>
  <si>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</si>
  <si>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</si>
  <si>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</si>
  <si>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</si>
  <si>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</si>
  <si>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</si>
  <si>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</si>
  <si>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</si>
  <si>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</si>
  <si>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</si>
  <si>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</si>
  <si>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</si>
  <si>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</si>
  <si>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</si>
  <si>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</si>
  <si>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</si>
  <si>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</si>
  <si>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</si>
  <si>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</si>
  <si>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</si>
  <si>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</si>
  <si>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</si>
  <si>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</si>
  <si>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</si>
  <si>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</si>
  <si>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</si>
  <si>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</si>
  <si>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</si>
  <si>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</si>
  <si>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</si>
  <si>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</si>
  <si>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</si>
  <si>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</si>
  <si>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</si>
  <si>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</si>
  <si>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</si>
  <si>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</si>
  <si>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</si>
  <si>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</si>
  <si>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</si>
  <si>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</si>
  <si>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</si>
  <si>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</si>
  <si>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</si>
  <si>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</si>
  <si>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</si>
  <si>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</si>
  <si>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</si>
  <si>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</si>
  <si>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</si>
  <si>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</si>
  <si>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</si>
  <si>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</si>
  <si>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</si>
  <si>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</si>
  <si>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</si>
  <si>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</si>
  <si>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</si>
  <si>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</si>
  <si>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</si>
  <si>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</si>
  <si>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</si>
  <si>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</si>
  <si>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</si>
  <si>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</si>
  <si>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</si>
  <si>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</si>
  <si>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</si>
  <si>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</si>
  <si>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</si>
  <si>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</si>
  <si>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</si>
  <si>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</si>
  <si>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</si>
  <si>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</si>
  <si>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</si>
  <si>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</si>
  <si>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</si>
  <si>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</si>
  <si>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</si>
  <si>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</si>
  <si>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</si>
  <si>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</si>
  <si>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</si>
  <si>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</si>
  <si>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1.36</t>
  </si>
  <si>
    <t>▲ 0.27</t>
  </si>
  <si>
    <t>▲ 2.15</t>
  </si>
  <si>
    <t>▲ 1.77</t>
  </si>
  <si>
    <t>一般会計</t>
  </si>
  <si>
    <t>国民健康保険特別会計</t>
  </si>
  <si>
    <t>簡易水道事業会計</t>
  </si>
  <si>
    <t>農業集落排水事業会計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</si>
  <si>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</si>
  <si>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</si>
  <si>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</si>
  <si>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</si>
  <si>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</si>
  <si>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</si>
  <si>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</si>
  <si>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</si>
  <si>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</si>
  <si>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</si>
  <si>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</si>
  <si>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斜里地区消防組合</t>
    <rPh sb="0" eb="2">
      <t>シャリ</t>
    </rPh>
    <rPh sb="2" eb="4">
      <t>チク</t>
    </rPh>
    <rPh sb="4" eb="6">
      <t>ショウボウ</t>
    </rPh>
    <rPh sb="6" eb="8">
      <t>クミアイ</t>
    </rPh>
    <phoneticPr fontId="2"/>
  </si>
  <si>
    <t>斜里郡3町終末処理事業組合</t>
    <rPh sb="0" eb="3">
      <t>シャリグン</t>
    </rPh>
    <rPh sb="4" eb="5">
      <t>チョウ</t>
    </rPh>
    <rPh sb="5" eb="7">
      <t>シュウマツ</t>
    </rPh>
    <rPh sb="7" eb="9">
      <t>ショリ</t>
    </rPh>
    <rPh sb="9" eb="11">
      <t>ジギョウ</t>
    </rPh>
    <rPh sb="11" eb="13">
      <t>クミアイ</t>
    </rPh>
    <phoneticPr fontId="2"/>
  </si>
  <si>
    <t>網走地方教育研修センター組合</t>
    <rPh sb="0" eb="2">
      <t>アバシリ</t>
    </rPh>
    <rPh sb="2" eb="4">
      <t>チホウ</t>
    </rPh>
    <rPh sb="4" eb="6">
      <t>キョウイク</t>
    </rPh>
    <rPh sb="6" eb="8">
      <t>ケンシュウ</t>
    </rPh>
    <rPh sb="12" eb="14">
      <t>クミアイ</t>
    </rPh>
    <phoneticPr fontId="2"/>
  </si>
  <si>
    <t>公共施設整備基金</t>
    <rPh sb="0" eb="2">
      <t>コウキョウ</t>
    </rPh>
    <rPh sb="2" eb="4">
      <t>シセツ</t>
    </rPh>
    <rPh sb="4" eb="6">
      <t>セイビ</t>
    </rPh>
    <rPh sb="6" eb="8">
      <t>キキン</t>
    </rPh>
    <phoneticPr fontId="5"/>
  </si>
  <si>
    <t>農畜産振興基金</t>
    <rPh sb="0" eb="3">
      <t>ノウチクサン</t>
    </rPh>
    <rPh sb="3" eb="5">
      <t>シンコウ</t>
    </rPh>
    <rPh sb="5" eb="7">
      <t>キキン</t>
    </rPh>
    <phoneticPr fontId="5"/>
  </si>
  <si>
    <t>ふるさと事業基金</t>
    <rPh sb="4" eb="6">
      <t>ジギョウ</t>
    </rPh>
    <rPh sb="6" eb="8">
      <t>キキン</t>
    </rPh>
    <phoneticPr fontId="5"/>
  </si>
  <si>
    <t>中小企業振興基金</t>
    <rPh sb="0" eb="2">
      <t>チュウショウ</t>
    </rPh>
    <rPh sb="2" eb="4">
      <t>キギョウ</t>
    </rPh>
    <rPh sb="4" eb="6">
      <t>シンコウ</t>
    </rPh>
    <rPh sb="6" eb="8">
      <t>キキン</t>
    </rPh>
    <phoneticPr fontId="5"/>
  </si>
  <si>
    <t>福祉振興基金</t>
    <rPh sb="0" eb="2">
      <t>フクシ</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</si>
</sst>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c:ext xmlns:c16="http://schemas.microsoft.com/office/drawing/2014/chart" uri="{C3380CC4-5D6E-409C-BE32-E72D297353CC}">
              <c16:uniqueId val="{00000000-C2EE-43B2-A7F8-7DF9407CB3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209991</c:v>
                </c:pt>
                <c:pt idx="1">
                  <c:v>230338</c:v>
                </c:pt>
                <c:pt idx="2">
                  <c:v>266454</c:v>
                </c:pt>
                <c:pt idx="3">
                  <c:v>226961</c:v>
                </c:pt>
                <c:pt idx="4">
                  <c:v>258091</c:v>
                </c:pt>
              </c:numCache>
            </c:numRef>
          </c:val>
          <c:smooth val="0"/>
          <c:extLst>
            <c:ext xmlns:c16="http://schemas.microsoft.com/office/drawing/2014/chart" uri="{C3380CC4-5D6E-409C-BE32-E72D297353CC}">
              <c16:uniqueId val="{00000001-C2EE-43B2-A7F8-7DF9407CB3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8.15</c:v>
                </c:pt>
                <c:pt idx="1">
                  <c:v>11.21</c:v>
                </c:pt>
                <c:pt idx="2">
                  <c:v>9.6300000000000008</c:v>
                </c:pt>
                <c:pt idx="3">
                  <c:v>7.36</c:v>
                </c:pt>
                <c:pt idx="4">
                  <c:v>5.35</c:v>
                </c:pt>
              </c:numCache>
            </c:numRef>
          </c:val>
          <c:extLst>
            <c:ext xmlns:c16="http://schemas.microsoft.com/office/drawing/2014/chart" uri="{C3380CC4-5D6E-409C-BE32-E72D297353CC}">
              <c16:uniqueId val="{00000000-12B2-4BB3-BD51-5515AA8589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10.29</c:v>
                </c:pt>
                <c:pt idx="1">
                  <c:v>10.58</c:v>
                </c:pt>
                <c:pt idx="2">
                  <c:v>12.18</c:v>
                </c:pt>
                <c:pt idx="3">
                  <c:v>12.04</c:v>
                </c:pt>
                <c:pt idx="4">
                  <c:v>11.65</c:v>
                </c:pt>
              </c:numCache>
            </c:numRef>
          </c:val>
          <c:extLst>
            <c:ext xmlns:c16="http://schemas.microsoft.com/office/drawing/2014/chart" uri="{C3380CC4-5D6E-409C-BE32-E72D297353CC}">
              <c16:uniqueId val="{00000001-12B2-4BB3-BD51-5515AA8589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-1.36</c:v>
                </c:pt>
                <c:pt idx="1">
                  <c:v>2.83</c:v>
                </c:pt>
                <c:pt idx="2">
                  <c:v>-0.27</c:v>
                </c:pt>
                <c:pt idx="3">
                  <c:v>-2.15</c:v>
                </c:pt>
                <c:pt idx="4">
                  <c:v>-1.77</c:v>
                </c:pt>
              </c:numCache>
            </c:numRef>
          </c:val>
          <c:smooth val="0"/>
          <c:extLst>
            <c:ext xmlns:c16="http://schemas.microsoft.com/office/drawing/2014/chart" uri="{C3380CC4-5D6E-409C-BE32-E72D297353CC}">
              <c16:uniqueId val="{00000002-12B2-4BB3-BD51-5515AA8589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0.91</c:v>
                </c:pt>
                <c:pt idx="2">
                  <c:v>#N/A</c:v>
                </c:pt>
                <c:pt idx="3">
                  <c:v>0.89</c:v>
                </c:pt>
                <c:pt idx="4">
                  <c:v>#N/A</c:v>
                </c:pt>
                <c:pt idx="5">
                  <c:v>1</c:v>
                </c:pt>
                <c:pt idx="6">
                  <c:v>#N/A</c:v>
                </c:pt>
                <c:pt idx="7">
                  <c:v>0.69</c:v>
                </c:pt>
                <c:pt idx="8">
                  <c:v>0</c:v>
                </c:pt>
                <c:pt idx="9">
                  <c:v>0</c:v>
                </c:pt>
              </c:numCache>
            </c:numRef>
          </c:val>
          <c:extLst>
            <c:ext xmlns:c16="http://schemas.microsoft.com/office/drawing/2014/chart" uri="{C3380CC4-5D6E-409C-BE32-E72D297353CC}">
              <c16:uniqueId val="{00000000-23F7-4B1A-B994-04749EA500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F7-4B1A-B994-04749EA500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F7-4B1A-B994-04749EA500C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3F7-4B1A-B994-04749EA500C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c:v>
                </c:pt>
              </c:numCache>
            </c:numRef>
          </c:val>
          <c:extLst>
            <c:ext xmlns:c16="http://schemas.microsoft.com/office/drawing/2014/chart" uri="{C3380CC4-5D6E-409C-BE32-E72D297353CC}">
              <c16:uniqueId val="{00000004-23F7-4B1A-B994-04749EA500C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0.83</c:v>
                </c:pt>
                <c:pt idx="2">
                  <c:v>#N/A</c:v>
                </c:pt>
                <c:pt idx="3">
                  <c:v>0.97</c:v>
                </c:pt>
                <c:pt idx="4">
                  <c:v>#N/A</c:v>
                </c:pt>
                <c:pt idx="5">
                  <c:v>1.1100000000000001</c:v>
                </c:pt>
                <c:pt idx="6">
                  <c:v>#N/A</c:v>
                </c:pt>
                <c:pt idx="7">
                  <c:v>1.26</c:v>
                </c:pt>
                <c:pt idx="8">
                  <c:v>#N/A</c:v>
                </c:pt>
                <c:pt idx="9">
                  <c:v>0.4</c:v>
                </c:pt>
              </c:numCache>
            </c:numRef>
          </c:val>
          <c:extLst>
            <c:ext xmlns:c16="http://schemas.microsoft.com/office/drawing/2014/chart" uri="{C3380CC4-5D6E-409C-BE32-E72D297353CC}">
              <c16:uniqueId val="{00000005-23F7-4B1A-B994-04749EA500C8}"/>
            </c:ext>
          </c:extLst>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c:v>
                </c:pt>
              </c:numCache>
            </c:numRef>
          </c:val>
          <c:extLst>
            <c:ext xmlns:c16="http://schemas.microsoft.com/office/drawing/2014/chart" uri="{C3380CC4-5D6E-409C-BE32-E72D297353CC}">
              <c16:uniqueId val="{00000006-23F7-4B1A-B994-04749EA500C8}"/>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0.49</c:v>
                </c:pt>
              </c:numCache>
            </c:numRef>
          </c:val>
          <c:extLst>
            <c:ext xmlns:c16="http://schemas.microsoft.com/office/drawing/2014/chart" uri="{C3380CC4-5D6E-409C-BE32-E72D297353CC}">
              <c16:uniqueId val="{00000007-23F7-4B1A-B994-04749EA500C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2.38</c:v>
                </c:pt>
                <c:pt idx="2">
                  <c:v>#N/A</c:v>
                </c:pt>
                <c:pt idx="3">
                  <c:v>2.48</c:v>
                </c:pt>
                <c:pt idx="4">
                  <c:v>#N/A</c:v>
                </c:pt>
                <c:pt idx="5">
                  <c:v>1.39</c:v>
                </c:pt>
                <c:pt idx="6">
                  <c:v>#N/A</c:v>
                </c:pt>
                <c:pt idx="7">
                  <c:v>1.2</c:v>
                </c:pt>
                <c:pt idx="8">
                  <c:v>#N/A</c:v>
                </c:pt>
                <c:pt idx="9">
                  <c:v>0.95</c:v>
                </c:pt>
              </c:numCache>
            </c:numRef>
          </c:val>
          <c:extLst>
            <c:ext xmlns:c16="http://schemas.microsoft.com/office/drawing/2014/chart" uri="{C3380CC4-5D6E-409C-BE32-E72D297353CC}">
              <c16:uniqueId val="{00000008-23F7-4B1A-B994-04749EA500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8.14</c:v>
                </c:pt>
                <c:pt idx="2">
                  <c:v>#N/A</c:v>
                </c:pt>
                <c:pt idx="3">
                  <c:v>11.2</c:v>
                </c:pt>
                <c:pt idx="4">
                  <c:v>#N/A</c:v>
                </c:pt>
                <c:pt idx="5">
                  <c:v>9.6199999999999992</c:v>
                </c:pt>
                <c:pt idx="6">
                  <c:v>#N/A</c:v>
                </c:pt>
                <c:pt idx="7">
                  <c:v>7.35</c:v>
                </c:pt>
                <c:pt idx="8">
                  <c:v>#N/A</c:v>
                </c:pt>
                <c:pt idx="9">
                  <c:v>5.34</c:v>
                </c:pt>
              </c:numCache>
            </c:numRef>
          </c:val>
          <c:extLst>
            <c:ext xmlns:c16="http://schemas.microsoft.com/office/drawing/2014/chart" uri="{C3380CC4-5D6E-409C-BE32-E72D297353CC}">
              <c16:uniqueId val="{00000009-23F7-4B1A-B994-04749EA500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819</c:v>
                </c:pt>
                <c:pt idx="5">
                  <c:v>774</c:v>
                </c:pt>
                <c:pt idx="8">
                  <c:v>801</c:v>
                </c:pt>
                <c:pt idx="11">
                  <c:v>833</c:v>
                </c:pt>
                <c:pt idx="14">
                  <c:v>802</c:v>
                </c:pt>
              </c:numCache>
            </c:numRef>
          </c:val>
          <c:extLst>
            <c:ext xmlns:c16="http://schemas.microsoft.com/office/drawing/2014/chart" uri="{C3380CC4-5D6E-409C-BE32-E72D297353CC}">
              <c16:uniqueId val="{00000000-4C38-47D6-B5A5-3DB3D67D99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38-47D6-B5A5-3DB3D67D99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4C38-47D6-B5A5-3DB3D67D99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5</c:v>
                </c:pt>
                <c:pt idx="6">
                  <c:v>6</c:v>
                </c:pt>
                <c:pt idx="9">
                  <c:v>6</c:v>
                </c:pt>
                <c:pt idx="12">
                  <c:v>7</c:v>
                </c:pt>
              </c:numCache>
            </c:numRef>
          </c:val>
          <c:extLst>
            <c:ext xmlns:c16="http://schemas.microsoft.com/office/drawing/2014/chart" uri="{C3380CC4-5D6E-409C-BE32-E72D297353CC}">
              <c16:uniqueId val="{00000003-4C38-47D6-B5A5-3DB3D67D99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85</c:v>
                </c:pt>
                <c:pt idx="3">
                  <c:v>82</c:v>
                </c:pt>
                <c:pt idx="6">
                  <c:v>78</c:v>
                </c:pt>
                <c:pt idx="9">
                  <c:v>74</c:v>
                </c:pt>
                <c:pt idx="12">
                  <c:v>67</c:v>
                </c:pt>
              </c:numCache>
            </c:numRef>
          </c:val>
          <c:extLst>
            <c:ext xmlns:c16="http://schemas.microsoft.com/office/drawing/2014/chart" uri="{C3380CC4-5D6E-409C-BE32-E72D297353CC}">
              <c16:uniqueId val="{00000004-4C38-47D6-B5A5-3DB3D67D99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38-47D6-B5A5-3DB3D67D99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38-47D6-B5A5-3DB3D67D99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1052</c:v>
                </c:pt>
                <c:pt idx="3">
                  <c:v>1013</c:v>
                </c:pt>
                <c:pt idx="6">
                  <c:v>1043</c:v>
                </c:pt>
                <c:pt idx="9">
                  <c:v>1074</c:v>
                </c:pt>
                <c:pt idx="12">
                  <c:v>1033</c:v>
                </c:pt>
              </c:numCache>
            </c:numRef>
          </c:val>
          <c:extLst>
            <c:ext xmlns:c16="http://schemas.microsoft.com/office/drawing/2014/chart" uri="{C3380CC4-5D6E-409C-BE32-E72D297353CC}">
              <c16:uniqueId val="{00000007-4C38-47D6-B5A5-3DB3D67D99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319</c:v>
                </c:pt>
                <c:pt idx="2">
                  <c:v>#N/A</c:v>
                </c:pt>
                <c:pt idx="3">
                  <c:v>#N/A</c:v>
                </c:pt>
                <c:pt idx="4">
                  <c:v>327</c:v>
                </c:pt>
                <c:pt idx="5">
                  <c:v>#N/A</c:v>
                </c:pt>
                <c:pt idx="6">
                  <c:v>#N/A</c:v>
                </c:pt>
                <c:pt idx="7">
                  <c:v>327</c:v>
                </c:pt>
                <c:pt idx="8">
                  <c:v>#N/A</c:v>
                </c:pt>
                <c:pt idx="9">
                  <c:v>#N/A</c:v>
                </c:pt>
                <c:pt idx="10">
                  <c:v>321</c:v>
                </c:pt>
                <c:pt idx="11">
                  <c:v>#N/A</c:v>
                </c:pt>
                <c:pt idx="12">
                  <c:v>#N/A</c:v>
                </c:pt>
                <c:pt idx="13">
                  <c:v>305</c:v>
                </c:pt>
                <c:pt idx="14">
                  <c:v>#N/A</c:v>
                </c:pt>
              </c:numCache>
            </c:numRef>
          </c:val>
          <c:smooth val="0"/>
          <c:extLst>
            <c:ext xmlns:c16="http://schemas.microsoft.com/office/drawing/2014/chart" uri="{C3380CC4-5D6E-409C-BE32-E72D297353CC}">
              <c16:uniqueId val="{00000008-4C38-47D6-B5A5-3DB3D67D99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6740</c:v>
                </c:pt>
                <c:pt idx="5">
                  <c:v>6486</c:v>
                </c:pt>
                <c:pt idx="8">
                  <c:v>6023</c:v>
                </c:pt>
                <c:pt idx="11">
                  <c:v>5554</c:v>
                </c:pt>
                <c:pt idx="14">
                  <c:v>5603</c:v>
                </c:pt>
              </c:numCache>
            </c:numRef>
          </c:val>
          <c:extLst>
            <c:ext xmlns:c16="http://schemas.microsoft.com/office/drawing/2014/chart" uri="{C3380CC4-5D6E-409C-BE32-E72D297353CC}">
              <c16:uniqueId val="{00000000-740F-40F3-B6BA-398E021031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105</c:v>
                </c:pt>
                <c:pt idx="5">
                  <c:v>87</c:v>
                </c:pt>
                <c:pt idx="8">
                  <c:v>67</c:v>
                </c:pt>
                <c:pt idx="11">
                  <c:v>57</c:v>
                </c:pt>
                <c:pt idx="14">
                  <c:v>48</c:v>
                </c:pt>
              </c:numCache>
            </c:numRef>
          </c:val>
          <c:extLst>
            <c:ext xmlns:c16="http://schemas.microsoft.com/office/drawing/2014/chart" uri="{C3380CC4-5D6E-409C-BE32-E72D297353CC}">
              <c16:uniqueId val="{00000001-740F-40F3-B6BA-398E021031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3401</c:v>
                </c:pt>
                <c:pt idx="5">
                  <c:v>3711</c:v>
                </c:pt>
                <c:pt idx="8">
                  <c:v>3730</c:v>
                </c:pt>
                <c:pt idx="11">
                  <c:v>3535</c:v>
                </c:pt>
                <c:pt idx="14">
                  <c:v>3581</c:v>
                </c:pt>
              </c:numCache>
            </c:numRef>
          </c:val>
          <c:extLst>
            <c:ext xmlns:c16="http://schemas.microsoft.com/office/drawing/2014/chart" uri="{C3380CC4-5D6E-409C-BE32-E72D297353CC}">
              <c16:uniqueId val="{00000002-740F-40F3-B6BA-398E021031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0F-40F3-B6BA-398E021031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0F-40F3-B6BA-398E021031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0F-40F3-B6BA-398E021031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939</c:v>
                </c:pt>
                <c:pt idx="3">
                  <c:v>931</c:v>
                </c:pt>
                <c:pt idx="6">
                  <c:v>941</c:v>
                </c:pt>
                <c:pt idx="9">
                  <c:v>883</c:v>
                </c:pt>
                <c:pt idx="12">
                  <c:v>829</c:v>
                </c:pt>
              </c:numCache>
            </c:numRef>
          </c:val>
          <c:extLst>
            <c:ext xmlns:c16="http://schemas.microsoft.com/office/drawing/2014/chart" uri="{C3380CC4-5D6E-409C-BE32-E72D297353CC}">
              <c16:uniqueId val="{00000006-740F-40F3-B6BA-398E021031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c:v>
                </c:pt>
                <c:pt idx="3">
                  <c:v>82</c:v>
                </c:pt>
                <c:pt idx="6">
                  <c:v>76</c:v>
                </c:pt>
                <c:pt idx="9">
                  <c:v>69</c:v>
                </c:pt>
                <c:pt idx="12">
                  <c:v>63</c:v>
                </c:pt>
              </c:numCache>
            </c:numRef>
          </c:val>
          <c:extLst>
            <c:ext xmlns:c16="http://schemas.microsoft.com/office/drawing/2014/chart" uri="{C3380CC4-5D6E-409C-BE32-E72D297353CC}">
              <c16:uniqueId val="{00000007-740F-40F3-B6BA-398E021031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820</c:v>
                </c:pt>
                <c:pt idx="3">
                  <c:v>890</c:v>
                </c:pt>
                <c:pt idx="6">
                  <c:v>886</c:v>
                </c:pt>
                <c:pt idx="9">
                  <c:v>820</c:v>
                </c:pt>
                <c:pt idx="12">
                  <c:v>748</c:v>
                </c:pt>
              </c:numCache>
            </c:numRef>
          </c:val>
          <c:extLst>
            <c:ext xmlns:c16="http://schemas.microsoft.com/office/drawing/2014/chart" uri="{C3380CC4-5D6E-409C-BE32-E72D297353CC}">
              <c16:uniqueId val="{00000008-740F-40F3-B6BA-398E021031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20</c:v>
                </c:pt>
                <c:pt idx="12">
                  <c:v>15</c:v>
                </c:pt>
              </c:numCache>
            </c:numRef>
          </c:val>
          <c:extLst>
            <c:ext xmlns:c16="http://schemas.microsoft.com/office/drawing/2014/chart" uri="{C3380CC4-5D6E-409C-BE32-E72D297353CC}">
              <c16:uniqueId val="{00000009-740F-40F3-B6BA-398E021031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8461</c:v>
                </c:pt>
                <c:pt idx="3">
                  <c:v>7965</c:v>
                </c:pt>
                <c:pt idx="6">
                  <c:v>7284</c:v>
                </c:pt>
                <c:pt idx="9">
                  <c:v>6688</c:v>
                </c:pt>
                <c:pt idx="12">
                  <c:v>6087</c:v>
                </c:pt>
              </c:numCache>
            </c:numRef>
          </c:val>
          <c:extLst>
            <c:ext xmlns:c16="http://schemas.microsoft.com/office/drawing/2014/chart" uri="{C3380CC4-5D6E-409C-BE32-E72D297353CC}">
              <c16:uniqueId val="{0000000A-740F-40F3-B6BA-398E021031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0F-40F3-B6BA-398E021031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418</c:v>
                </c:pt>
                <c:pt idx="1">
                  <c:v>418</c:v>
                </c:pt>
                <c:pt idx="2">
                  <c:v>418</c:v>
                </c:pt>
              </c:numCache>
            </c:numRef>
          </c:val>
          <c:extLst>
            <c:ext xmlns:c16="http://schemas.microsoft.com/office/drawing/2014/chart" uri="{C3380CC4-5D6E-409C-BE32-E72D297353CC}">
              <c16:uniqueId val="{00000000-183E-4C20-B54F-FC2F1AE5C3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1171</c:v>
                </c:pt>
                <c:pt idx="1">
                  <c:v>906</c:v>
                </c:pt>
                <c:pt idx="2">
                  <c:v>755</c:v>
                </c:pt>
              </c:numCache>
            </c:numRef>
          </c:val>
          <c:extLst>
            <c:ext xmlns:c16="http://schemas.microsoft.com/office/drawing/2014/chart" uri="{C3380CC4-5D6E-409C-BE32-E72D297353CC}">
              <c16:uniqueId val="{00000001-183E-4C20-B54F-FC2F1AE5C3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2093</c:v>
                </c:pt>
                <c:pt idx="1">
                  <c:v>2140</c:v>
                </c:pt>
                <c:pt idx="2">
                  <c:v>2290</c:v>
                </c:pt>
              </c:numCache>
            </c:numRef>
          </c:val>
          <c:extLst>
            <c:ext xmlns:c16="http://schemas.microsoft.com/office/drawing/2014/chart" uri="{C3380CC4-5D6E-409C-BE32-E72D297353CC}">
              <c16:uniqueId val="{00000002-183E-4C20-B54F-FC2F1AE5C3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年度決算においては、元利償還金はごみ埋立処分地整備等（</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年度借入）過去の大型事業に係る起債の償還終了により</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百万円減少し、公営企業債の元利償還金に対する繰入金も</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百万円減少した。この結果、公債費及び公債費に準ずる経費の総計は</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百万円の減少となった。</a:t>
          </a:r>
        </a:p>
        <a:p>
          <a:r>
            <a:rPr kumimoji="1" lang="ja-JP" altLang="en-US" sz="1100">
              <a:latin typeface="ＭＳ Ｐゴシック" panose="020B0600070205080204" pitchFamily="50" charset="-128"/>
              <a:ea typeface="ＭＳ Ｐゴシック" panose="020B0600070205080204" pitchFamily="50" charset="-128"/>
            </a:rPr>
            <a:t>一方、地方交付税の基準財政需要額に算入された公債費等も元利償還金の減少等により、</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百万円減少したが、実質公債費比率の分子の額は前年度比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百万円の減となった。</a:t>
          </a:r>
        </a:p>
        <a:p>
          <a:r>
            <a:rPr kumimoji="1" lang="ja-JP" altLang="en-US" sz="1100">
              <a:latin typeface="ＭＳ Ｐゴシック" panose="020B0600070205080204" pitchFamily="50" charset="-128"/>
              <a:ea typeface="ＭＳ Ｐゴシック" panose="020B0600070205080204" pitchFamily="50" charset="-128"/>
            </a:rPr>
            <a:t>今後の実質公債費比率については、国営事業負担金償還（</a:t>
          </a:r>
          <a:r>
            <a:rPr kumimoji="1" lang="en-US" altLang="ja-JP" sz="1100">
              <a:latin typeface="ＭＳ Ｐゴシック" panose="020B0600070205080204" pitchFamily="50" charset="-128"/>
              <a:ea typeface="ＭＳ Ｐゴシック" panose="020B0600070205080204" pitchFamily="50" charset="-128"/>
            </a:rPr>
            <a:t>H19</a:t>
          </a:r>
          <a:r>
            <a:rPr kumimoji="1" lang="ja-JP" altLang="en-US" sz="1100">
              <a:latin typeface="ＭＳ Ｐゴシック" panose="020B0600070205080204" pitchFamily="50" charset="-128"/>
              <a:ea typeface="ＭＳ Ｐゴシック" panose="020B0600070205080204" pitchFamily="50" charset="-128"/>
            </a:rPr>
            <a:t>年度）が令和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年度をもって終了することから、今後数年は低い水準で推移することが見込まれる。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今後の事業実施においては、引き続き緊急性・優先度を的確に把握し、地方債発行の抑制に努めることとしている。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小学校統合校舎や中学校校舎、特別養護老人ホームの建設など近年の大型事業の執行に伴い、地方債残高が増加傾向にあったが、一方でこれら建設事業に係る借入金の償還開始と過去の既発債の償還の終了などにより、地方債残高が</a:t>
          </a:r>
          <a:r>
            <a:rPr kumimoji="1" lang="en-US" altLang="ja-JP" sz="1100">
              <a:latin typeface="ＭＳ Ｐゴシック" panose="020B0600070205080204" pitchFamily="50" charset="-128"/>
              <a:ea typeface="ＭＳ Ｐゴシック" panose="020B0600070205080204" pitchFamily="50" charset="-128"/>
            </a:rPr>
            <a:t>6.01</a:t>
          </a:r>
          <a:r>
            <a:rPr kumimoji="1" lang="ja-JP" altLang="en-US" sz="1100">
              <a:latin typeface="ＭＳ Ｐゴシック" panose="020B0600070205080204" pitchFamily="50" charset="-128"/>
              <a:ea typeface="ＭＳ Ｐゴシック" panose="020B0600070205080204" pitchFamily="50" charset="-128"/>
            </a:rPr>
            <a:t>億円減少した。さらに、充当可能基金や基準財政需要額算入見込額が増加したことにより、将来負担額は大幅に減少し、将来負担比率の分子となる額は</a:t>
          </a:r>
          <a:r>
            <a:rPr kumimoji="1" lang="en-US" altLang="ja-JP" sz="1100">
              <a:latin typeface="ＭＳ Ｐゴシック" panose="020B0600070205080204" pitchFamily="50" charset="-128"/>
              <a:ea typeface="ＭＳ Ｐゴシック" panose="020B0600070205080204" pitchFamily="50" charset="-128"/>
            </a:rPr>
            <a:t>8.24</a:t>
          </a:r>
          <a:r>
            <a:rPr kumimoji="1" lang="ja-JP" altLang="en-US" sz="1100">
              <a:latin typeface="ＭＳ Ｐゴシック" panose="020B0600070205080204" pitchFamily="50" charset="-128"/>
              <a:ea typeface="ＭＳ Ｐゴシック" panose="020B0600070205080204" pitchFamily="50" charset="-128"/>
            </a:rPr>
            <a:t>億円減少した。</a:t>
          </a:r>
        </a:p>
        <a:p>
          <a:r>
            <a:rPr kumimoji="1" lang="ja-JP" altLang="en-US" sz="1100">
              <a:latin typeface="ＭＳ Ｐゴシック" panose="020B0600070205080204" pitchFamily="50" charset="-128"/>
              <a:ea typeface="ＭＳ Ｐゴシック" panose="020B0600070205080204" pitchFamily="50" charset="-128"/>
            </a:rPr>
            <a:t>今後においても、地方債償還に充当可能な基金への積立を行うなど、必要な財政需要を満たす構造とするため、引き続き、事業実施に当たっては緊急性・優先度を的確に把握し、発行抑制を進めながら起債に大きく頼ることのない財政運営にあた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北海道小清水町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防災拠点型複合庁舎の建設や公共施設の大規模改修を見据えて「公共施設整備基金」に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百万円のほか、ふるさと創生関連事業の執行見込み等を見据えて「ふるさと事業基金」に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百万円、林業振興事業の執行見込み等を見据えて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百万円積み立てた。一方、公債費の負担軽減を図るため、国営畑総事業や小学校・中学校の改築事業等の起債償還にかかる財源として「減債基金」から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百万、防災拠点型複合庁舎整備事業及び公共施設改修事業にかかる財源として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百万円、ふるさと創生関連事業の執行財源として「ふるさと事業基金」から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各基金の設置目的に沿った活用を図るため、今後の種々事業計画等と整合性を図りながら、必要な積立てや取崩しを行い運用していく。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 公共施設の更新、集約化、長寿命化、老朽化対策等にかかる施策の推進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 ～ 自然環境の保全と活用、文化振興、大規模イベント等、ふるさとの創生に資する施策の推進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・農畜産振興基金　 ～ 農畜産振興事業にかかる施策の推進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林業振興事業にかかる施策の推進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 福祉振興事業にかかる施策の推進</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・中小企業振興基金 ～ 中小企業振興事業にかかる施策の推進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 防災拠点型複合庁舎整備や公共施設の大規模な改修等に備え、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百万円を積立て、同事業の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年度分執行に伴い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 ～ 今後のふるさと創生関連事業の執行見込み等を見据えて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百万円を積立て、同事業の執行に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百万円を取り崩したことにより、差引き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　   ～ 今後の林業振興事業の執行見込み等を見据えて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 防災拠点型複合庁舎整備等の大型事業が今後数年続くことから、計画等を十分に勘案し、必要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な積立てや取崩しを行っていく予定。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緊急時における財政出動に一定程度、耐えうる残高を確保しているため、当面は現行残高を維持していく見込み。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公債費の負担軽減を図るため、国営畑総事業や小学校・中学校の改築事業等の起債償還にかかる財源として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防災拠点型複合庁舎整備事業や農業振興拠点施設整備事業等の大型事業にかかる起債償還においては、令和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年度以降から元金償還が開始される予定であり、数年は起債償還のピークとなる見込みでる。財政の圧迫を回避するため、今後の種々事業計画等を勘案しながら、必要な積立てや取崩しを行っていく予定。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北海道小清水町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4,676
4,651
286.89
6,667,282
6,430,650
191,727
3,585,706
6,087,010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人口減少と全国平均を上回る高齢化率（令和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％）の上昇傾向は常態化しているが、固定資産税や地方消費税交付金等の増収に伴う基準財政収入額の増加により、前年と同率で推移しており、類似団体平均を上回っている。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引き続き人件費抑制に努め、指定管理者制度や民間委託等の積極的な導入拡大による歳出削減を図りつつ、施設使用料の有料化、使用料の見直し、徴収率の向上を図ることにより歳入確保に努める。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15922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前年度との比較では、経常経費に充当した一般財源については人件費や維持補修費の増加により総額で</a:t>
          </a:r>
          <a:r>
            <a:rPr kumimoji="1" lang="en-US" altLang="ja-JP" sz="1100">
              <a:latin typeface="ＭＳ Ｐゴシック" panose="020B0600070205080204" pitchFamily="50" charset="-128"/>
              <a:ea typeface="ＭＳ Ｐゴシック" panose="020B0600070205080204" pitchFamily="50" charset="-128"/>
            </a:rPr>
            <a:t>11,101</a:t>
          </a:r>
          <a:r>
            <a:rPr kumimoji="1" lang="ja-JP" altLang="en-US" sz="1100">
              <a:latin typeface="ＭＳ Ｐゴシック" panose="020B0600070205080204" pitchFamily="50" charset="-128"/>
              <a:ea typeface="ＭＳ Ｐゴシック" panose="020B0600070205080204" pitchFamily="50" charset="-128"/>
            </a:rPr>
            <a:t>千円増加したが、普通交付税等の経常一般財源の総額が</a:t>
          </a:r>
          <a:r>
            <a:rPr kumimoji="1" lang="en-US" altLang="ja-JP" sz="1100">
              <a:latin typeface="ＭＳ Ｐゴシック" panose="020B0600070205080204" pitchFamily="50" charset="-128"/>
              <a:ea typeface="ＭＳ Ｐゴシック" panose="020B0600070205080204" pitchFamily="50" charset="-128"/>
            </a:rPr>
            <a:t>123,821</a:t>
          </a:r>
          <a:r>
            <a:rPr kumimoji="1" lang="ja-JP" altLang="en-US" sz="1100">
              <a:latin typeface="ＭＳ Ｐゴシック" panose="020B0600070205080204" pitchFamily="50" charset="-128"/>
              <a:ea typeface="ＭＳ Ｐゴシック" panose="020B0600070205080204" pitchFamily="50" charset="-128"/>
            </a:rPr>
            <a:t>千円増加したため、全体の比率では前年度より</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ポイント減少した。類似団体平均との比較では若干下回って推移しているが、今後も民間委託や指定管理者制度の積極的な活用とともに人件費の抑制を図るなど、さらなる経常経費の削減に努める。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38463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46740"/>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24674</xdr:rowOff>
    </xdr:from>
    <xdr:to>
      <xdr:col>19</xdr:col>
      <xdr:colOff>133350</xdr:colOff>
      <xdr:row>63</xdr:row>
      <xdr:rowOff>38463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2602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136089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24674</xdr:rowOff>
    </xdr:from>
    <xdr:to>
      <xdr:col>15</xdr:col>
      <xdr:colOff>82550</xdr:colOff>
      <xdr:row>63</xdr:row>
      <xdr:rowOff>24674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26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144417</xdr:rowOff>
    </xdr:from>
    <xdr:to>
      <xdr:col>11</xdr:col>
      <xdr:colOff>31750</xdr:colOff>
      <xdr:row>63</xdr:row>
      <xdr:rowOff>24674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7431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74040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11992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159113</xdr:rowOff>
    </xdr:from>
    <xdr:to>
      <xdr:col>19</xdr:col>
      <xdr:colOff>184150</xdr:colOff>
      <xdr:row>63</xdr:row>
      <xdr:rowOff>89263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99440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5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145324</xdr:rowOff>
    </xdr:from>
    <xdr:to>
      <xdr:col>15</xdr:col>
      <xdr:colOff>133350</xdr:colOff>
      <xdr:row>63</xdr:row>
      <xdr:rowOff>75474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85651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145324</xdr:rowOff>
    </xdr:from>
    <xdr:to>
      <xdr:col>11</xdr:col>
      <xdr:colOff>82550</xdr:colOff>
      <xdr:row>63</xdr:row>
      <xdr:rowOff>75474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85651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93617</xdr:rowOff>
    </xdr:from>
    <xdr:to>
      <xdr:col>7</xdr:col>
      <xdr:colOff>31750</xdr:colOff>
      <xdr:row>63</xdr:row>
      <xdr:rowOff>23767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33944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前年度との比較では、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31,990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円の増加となったが、類似団体平均を下回っている。令和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年度決算において増加した要因は物件費及び維持補修費の増加であり、</a:t>
          </a:r>
          <a:r>
            <a:rPr kumimoji="1" lang="ja-JP" altLang="en-US" sz="1100">
              <a:latin typeface="ＭＳ Ｐゴシック" panose="020B0600070205080204" pitchFamily="50" charset="-128"/>
              <a:ea typeface="ＭＳ Ｐゴシック" panose="020B0600070205080204" pitchFamily="50" charset="-128"/>
            </a:rPr>
            <a:t>ふるさと納税推進事業や新型コロナウイルス感染症対策関連の事業費の増加である。なお、人件費の前年度比では、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％の増、人口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人当たりでは、</a:t>
          </a:r>
          <a:r>
            <a:rPr kumimoji="1" lang="en-US" altLang="ja-JP" sz="1100">
              <a:latin typeface="ＭＳ Ｐゴシック" panose="020B0600070205080204" pitchFamily="50" charset="-128"/>
              <a:ea typeface="ＭＳ Ｐゴシック" panose="020B0600070205080204" pitchFamily="50" charset="-128"/>
            </a:rPr>
            <a:t>3,210</a:t>
          </a:r>
          <a:r>
            <a:rPr kumimoji="1" lang="ja-JP" altLang="en-US" sz="1100">
              <a:latin typeface="ＭＳ Ｐゴシック" panose="020B0600070205080204" pitchFamily="50" charset="-128"/>
              <a:ea typeface="ＭＳ Ｐゴシック" panose="020B0600070205080204" pitchFamily="50" charset="-128"/>
            </a:rPr>
            <a:t>円の増加となった。</a:t>
          </a:r>
        </a:p>
        <a:p>
          <a:r>
            <a:rPr kumimoji="1" lang="ja-JP" altLang="en-US" sz="1100">
              <a:latin typeface="ＭＳ Ｐゴシック" panose="020B0600070205080204" pitchFamily="50" charset="-128"/>
              <a:ea typeface="ＭＳ Ｐゴシック" panose="020B0600070205080204" pitchFamily="50" charset="-128"/>
            </a:rPr>
            <a:t>今後においては、人件費については定員管理等を徹底し人件費総額を抑制することとしており、施設の維持補修費や管理経費等については、指定管理や民間委託の推進を始め施設管理全般についての見直しを進め、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73330</xdr:rowOff>
    </xdr:from>
    <xdr:to>
      <xdr:col>23</xdr:col>
      <xdr:colOff>133350</xdr:colOff>
      <xdr:row>80</xdr:row>
      <xdr:rowOff>110088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89330"/>
          <a:ext cx="8382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73330</xdr:rowOff>
    </xdr:from>
    <xdr:to>
      <xdr:col>19</xdr:col>
      <xdr:colOff>133350</xdr:colOff>
      <xdr:row>80</xdr:row>
      <xdr:rowOff>103916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789330"/>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83666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45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103916</xdr:rowOff>
    </xdr:from>
    <xdr:to>
      <xdr:col>15</xdr:col>
      <xdr:colOff>82550</xdr:colOff>
      <xdr:row>80</xdr:row>
      <xdr:rowOff>162444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19916"/>
          <a:ext cx="889000" cy="5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72386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34215</xdr:rowOff>
    </xdr:from>
    <xdr:to>
      <xdr:col>11</xdr:col>
      <xdr:colOff>31750</xdr:colOff>
      <xdr:row>80</xdr:row>
      <xdr:rowOff>162444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50215"/>
          <a:ext cx="889000" cy="12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65445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53129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4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59288</xdr:rowOff>
    </xdr:from>
    <xdr:to>
      <xdr:col>23</xdr:col>
      <xdr:colOff>184150</xdr:colOff>
      <xdr:row>80</xdr:row>
      <xdr:rowOff>160888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75815</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2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22530</xdr:rowOff>
    </xdr:from>
    <xdr:to>
      <xdr:col>19</xdr:col>
      <xdr:colOff>184150</xdr:colOff>
      <xdr:row>80</xdr:row>
      <xdr:rowOff>124130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108907</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824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53116</xdr:rowOff>
    </xdr:from>
    <xdr:to>
      <xdr:col>15</xdr:col>
      <xdr:colOff>133350</xdr:colOff>
      <xdr:row>80</xdr:row>
      <xdr:rowOff>154716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139493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85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111644</xdr:rowOff>
    </xdr:from>
    <xdr:to>
      <xdr:col>11</xdr:col>
      <xdr:colOff>82550</xdr:colOff>
      <xdr:row>81</xdr:row>
      <xdr:rowOff>41794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26571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91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154865</xdr:rowOff>
    </xdr:from>
    <xdr:to>
      <xdr:col>7</xdr:col>
      <xdr:colOff>31750</xdr:colOff>
      <xdr:row>80</xdr:row>
      <xdr:rowOff>85015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69792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78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類似団体比較においては、平均を上回る高水準となっていることから、引き続き特別昇給の凍結などによる人件費抑制に努める。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80963</xdr:rowOff>
    </xdr:from>
    <xdr:to>
      <xdr:col>81</xdr:col>
      <xdr:colOff>44450</xdr:colOff>
      <xdr:row>87</xdr:row>
      <xdr:rowOff>117157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9711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88</xdr:row>
      <xdr:rowOff>6032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3330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xdr:rowOff>
    </xdr:from>
    <xdr:to>
      <xdr:col>72</xdr:col>
      <xdr:colOff>203200</xdr:colOff>
      <xdr:row>88</xdr:row>
      <xdr:rowOff>54293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936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54293</xdr:rowOff>
    </xdr:from>
    <xdr:to>
      <xdr:col>68</xdr:col>
      <xdr:colOff>152400</xdr:colOff>
      <xdr:row>88</xdr:row>
      <xdr:rowOff>78423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1418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117809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30163</xdr:rowOff>
    </xdr:from>
    <xdr:to>
      <xdr:col>81</xdr:col>
      <xdr:colOff>95250</xdr:colOff>
      <xdr:row>87</xdr:row>
      <xdr:rowOff>131763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2240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126682</xdr:rowOff>
    </xdr:from>
    <xdr:to>
      <xdr:col>73</xdr:col>
      <xdr:colOff>44450</xdr:colOff>
      <xdr:row>88</xdr:row>
      <xdr:rowOff>56832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41609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3493</xdr:rowOff>
    </xdr:from>
    <xdr:to>
      <xdr:col>68</xdr:col>
      <xdr:colOff>203200</xdr:colOff>
      <xdr:row>88</xdr:row>
      <xdr:rowOff>105093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89870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27623</xdr:rowOff>
    </xdr:from>
    <xdr:to>
      <xdr:col>64</xdr:col>
      <xdr:colOff>152400</xdr:colOff>
      <xdr:row>88</xdr:row>
      <xdr:rowOff>129223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114000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新規採用抑制等により類似団体を下回る水準となっている。</a:t>
          </a:r>
        </a:p>
        <a:p>
          <a:r>
            <a:rPr kumimoji="1" lang="ja-JP" altLang="en-US" sz="1100">
              <a:latin typeface="ＭＳ Ｐゴシック" panose="020B0600070205080204" pitchFamily="50" charset="-128"/>
              <a:ea typeface="ＭＳ Ｐゴシック" panose="020B0600070205080204" pitchFamily="50" charset="-128"/>
            </a:rPr>
            <a:t>今後も、定員適正化計画に基づき最小限の退職者補充を基本とし、指定管理者制度の導入、民間委託、地域おこし協力隊制度の活用等を推進するなかで適正水準を維持するよう努める。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60</xdr:row>
      <xdr:rowOff>150393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33050"/>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128918</xdr:rowOff>
    </xdr:from>
    <xdr:to>
      <xdr:col>77</xdr:col>
      <xdr:colOff>44450</xdr:colOff>
      <xdr:row>60</xdr:row>
      <xdr:rowOff>146050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15918"/>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36237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9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128918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1495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28757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8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118059</xdr:rowOff>
    </xdr:from>
    <xdr:to>
      <xdr:col>68</xdr:col>
      <xdr:colOff>152400</xdr:colOff>
      <xdr:row>60</xdr:row>
      <xdr:rowOff>127953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05059"/>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24896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18622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7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99593</xdr:rowOff>
    </xdr:from>
    <xdr:to>
      <xdr:col>81</xdr:col>
      <xdr:colOff>95250</xdr:colOff>
      <xdr:row>61</xdr:row>
      <xdr:rowOff>29743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8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20870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78118</xdr:rowOff>
    </xdr:from>
    <xdr:to>
      <xdr:col>73</xdr:col>
      <xdr:colOff>44450</xdr:colOff>
      <xdr:row>61</xdr:row>
      <xdr:rowOff>8268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18445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67259</xdr:rowOff>
    </xdr:from>
    <xdr:to>
      <xdr:col>64</xdr:col>
      <xdr:colOff>152400</xdr:colOff>
      <xdr:row>60</xdr:row>
      <xdr:rowOff>168859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耐震診断の結果から早急に改築をすることとした小学校統合校舎建設（</a:t>
          </a:r>
          <a:r>
            <a:rPr kumimoji="1" lang="en-US" altLang="ja-JP" sz="1100">
              <a:latin typeface="ＭＳ Ｐゴシック" panose="020B0600070205080204" pitchFamily="50" charset="-128"/>
              <a:ea typeface="ＭＳ Ｐゴシック" panose="020B0600070205080204" pitchFamily="50" charset="-128"/>
            </a:rPr>
            <a:t>H23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）・中学校校舎建設（</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H25</a:t>
          </a:r>
          <a:r>
            <a:rPr kumimoji="1" lang="ja-JP" altLang="en-US" sz="1100">
              <a:latin typeface="ＭＳ Ｐゴシック" panose="020B0600070205080204" pitchFamily="50" charset="-128"/>
              <a:ea typeface="ＭＳ Ｐゴシック" panose="020B0600070205080204" pitchFamily="50" charset="-128"/>
            </a:rPr>
            <a:t>）・特別養護老人ホーム建設（</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）に伴う起債により、元利償還金の増加による比率の上昇が見込まれるが、国営事業負担金償還（</a:t>
          </a:r>
          <a:r>
            <a:rPr kumimoji="1" lang="en-US" altLang="ja-JP" sz="1100">
              <a:latin typeface="ＭＳ Ｐゴシック" panose="020B0600070205080204" pitchFamily="50" charset="-128"/>
              <a:ea typeface="ＭＳ Ｐゴシック" panose="020B0600070205080204" pitchFamily="50" charset="-128"/>
            </a:rPr>
            <a:t>H19</a:t>
          </a:r>
          <a:r>
            <a:rPr kumimoji="1" lang="ja-JP" altLang="en-US" sz="1100">
              <a:latin typeface="ＭＳ Ｐゴシック" panose="020B0600070205080204" pitchFamily="50" charset="-128"/>
              <a:ea typeface="ＭＳ Ｐゴシック" panose="020B0600070205080204" pitchFamily="50" charset="-128"/>
            </a:rPr>
            <a:t>年度）が令和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もって終了し、さらに、過去の大型事業による既発債の償還も随時終了していくことから、今後数年は好転が見込まれるが、防災拠点型複合庁舎や農業振興拠点施設等の大型事業整備が開始され、地方債の借入も実施することから、償還が開始される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年度以降においては、比率は悪化し高水準で推移していくことが見込まれる。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事業実施に当たっては緊急性・優先度を的確に把握し、発行抑制を進めながら起債に大きく頼ることのない財政運営にあたる。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44</xdr:row>
      <xdr:rowOff>12277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5239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5399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134637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167640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63077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3228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132927</xdr:rowOff>
    </xdr:from>
    <xdr:to>
      <xdr:col>77</xdr:col>
      <xdr:colOff>95250</xdr:colOff>
      <xdr:row>44</xdr:row>
      <xdr:rowOff>63077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47854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小学校統合校舎や中学校校舎、特別養護老人ホームの建設など近年の大型事業の執行に伴い、地方債残高が増加傾向にあったが、一方でこれら建設事業に係る借入金の償還開始と過去の既発債の償還の終了などにより、地方債残高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年度からは減少傾向に転じたところであり、令和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年度決算においては、前年度と比較して地方債残高が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億円減少した。このことから、将来負担比率は令和元年度決算に引き続き発生していない状況であるが、以降においても、不急・不要な事業の精査を徹底した上で、地方債発行の抑制（原則、当該年度元金償還額以内）等により、将来負担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120509</xdr:rowOff>
    </xdr:from>
    <xdr:to>
      <xdr:col>64</xdr:col>
      <xdr:colOff>152400</xdr:colOff>
      <xdr:row>14</xdr:row>
      <xdr:rowOff>50659</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3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35436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3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北海道小清水町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4,676
4,651
286.89
6,667,282
6,430,650
191,727
3,585,706
6,087,010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人件費に係る経常収支比率は低くなっているが、その要因として、町直営で行ってきた行政サービスの提供主体を指定管理者制度の導入などにより民間への移行を推進してきたことによるものである。</a:t>
          </a:r>
        </a:p>
        <a:p>
          <a:r>
            <a:rPr kumimoji="1" lang="ja-JP" altLang="en-US" sz="1100">
              <a:latin typeface="ＭＳ Ｐゴシック" panose="020B0600070205080204" pitchFamily="50" charset="-128"/>
              <a:ea typeface="ＭＳ Ｐゴシック" panose="020B0600070205080204" pitchFamily="50" charset="-128"/>
            </a:rPr>
            <a:t>人件費については、引き続き指定管理者制度や民間委託等の積極的な導入及び拡大による歳出削減を図りつつ、定員管理等を徹底し人件費総額の抑制に努める。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07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124714</xdr:rowOff>
    </xdr:from>
    <xdr:to>
      <xdr:col>19</xdr:col>
      <xdr:colOff>187325</xdr:colOff>
      <xdr:row>35</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88138</xdr:rowOff>
    </xdr:from>
    <xdr:to>
      <xdr:col>15</xdr:col>
      <xdr:colOff>98425</xdr:colOff>
      <xdr:row>35</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88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37338</xdr:rowOff>
    </xdr:from>
    <xdr:to>
      <xdr:col>11</xdr:col>
      <xdr:colOff>60325</xdr:colOff>
      <xdr:row>35</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149115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前年に比べ</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ポイント上昇し、類似団体平均を上回っている。施設の指定管理者制度の導入、民間委託化の推進により職員人件費から委託料（物件費）へのシフトが継続されていることが要因の一つとなっている。</a:t>
          </a:r>
        </a:p>
        <a:p>
          <a:r>
            <a:rPr kumimoji="1" lang="ja-JP" altLang="en-US" sz="1100">
              <a:latin typeface="ＭＳ Ｐゴシック" panose="020B0600070205080204" pitchFamily="50" charset="-128"/>
              <a:ea typeface="ＭＳ Ｐゴシック" panose="020B0600070205080204" pitchFamily="50" charset="-128"/>
            </a:rPr>
            <a:t>今後においても、各種委託料の見直し等による支出抑制を図り、コストの低減を図っていく方針である。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33274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38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20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124714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204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124714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11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補助・単独事業ともに負担が少なく類似団体平均に比べ低水準で推移している。</a:t>
          </a:r>
        </a:p>
        <a:p>
          <a:r>
            <a:rPr kumimoji="1" lang="ja-JP" altLang="en-US" sz="1100">
              <a:latin typeface="ＭＳ Ｐゴシック" panose="020B0600070205080204" pitchFamily="50" charset="-128"/>
              <a:ea typeface="ＭＳ Ｐゴシック" panose="020B0600070205080204" pitchFamily="50" charset="-128"/>
            </a:rPr>
            <a:t>今後においても高齢化や少子化対策などにより負担が増加していくことが見込まれることから、適正な制度運用により過度の財政負担が生じないよう努める。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80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その他に係る経常収支比率は類似団体と同様に推移している。前年と比べ繰出金は</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ポイント減少し、維持補修費は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ている。繰出金については、公営企業会計の法適用開始に伴い、操出金から補助費へ移行したことによる減が主な要因となっている。また、国民健康保険事業会計への操出金については、赤字補填的な繰出金が生じることへの懸念もあるため、疾病予防対策等の実施により、医療費の抑制を図り国保会計の財政健全化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維持補修費については、施設の老朽化等により増加傾向を辿ることが予測されるため、施設の維持補修については計画的に取り組むよう努める。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100330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46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100330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158767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43180</xdr:rowOff>
    </xdr:from>
    <xdr:to>
      <xdr:col>69</xdr:col>
      <xdr:colOff>92075</xdr:colOff>
      <xdr:row>55</xdr:row>
      <xdr:rowOff>77470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72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163830</xdr:rowOff>
    </xdr:from>
    <xdr:to>
      <xdr:col>65</xdr:col>
      <xdr:colOff>53975</xdr:colOff>
      <xdr:row>55</xdr:row>
      <xdr:rowOff>93980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104157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9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に比べ低水準で推移しているが、引き続き各種団体に対する補助金について交付の可否判断においては、各種団体の収支状況を確認するとともに、剰余金の額の把握や不適な補助金は廃止するなど適宜改善に努める。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620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35</xdr:row>
      <xdr:rowOff>170434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小学校統合校舎・中学校校舎・特別養護老人ホームの建設など近年の大型事業の執行に伴う起債により比率の上昇が見込まれるが、国営事業負担金償還が令和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年度をもって終了し、さらに過去の大型事業による既発債の償還が随時終了していくことから、一時的な上昇はあるものの財政運営にあたっては、健全な比率で維持できると判断している。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引き続き、事業実施に当たっては緊急性・優先度を的確に把握し、発行抑制を進めながら弾力性のある財政運営に努める。</a:t>
          </a:r>
        </a:p>
        <a:p>
          <a:endParaRPr lang="ja-JP" altLang="en-US"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39370</xdr:rowOff>
    </xdr:from>
    <xdr:to>
      <xdr:col>24</xdr:col>
      <xdr:colOff>25400</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583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96520</xdr:rowOff>
    </xdr:from>
    <xdr:to>
      <xdr:col>19</xdr:col>
      <xdr:colOff>187325</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641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35561</xdr:rowOff>
    </xdr:from>
    <xdr:to>
      <xdr:col>15</xdr:col>
      <xdr:colOff>98425</xdr:colOff>
      <xdr:row>79</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801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35561</xdr:rowOff>
    </xdr:from>
    <xdr:to>
      <xdr:col>11</xdr:col>
      <xdr:colOff>9525</xdr:colOff>
      <xdr:row>79</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580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45720</xdr:rowOff>
    </xdr:from>
    <xdr:to>
      <xdr:col>15</xdr:col>
      <xdr:colOff>149225</xdr:colOff>
      <xdr:row>79</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132097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156211</xdr:rowOff>
    </xdr:from>
    <xdr:to>
      <xdr:col>11</xdr:col>
      <xdr:colOff>60325</xdr:colOff>
      <xdr:row>79</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71138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前年に比べ</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ポイント減少している。人件費、物件費及び補助費の一般財源額が増となったが、地方交付税が大幅な増となったことから、ポイントは減少した。</a:t>
          </a:r>
        </a:p>
        <a:p>
          <a:r>
            <a:rPr kumimoji="1" lang="ja-JP" altLang="en-US" sz="1100">
              <a:latin typeface="ＭＳ Ｐゴシック" panose="020B0600070205080204" pitchFamily="50" charset="-128"/>
              <a:ea typeface="ＭＳ Ｐゴシック" panose="020B0600070205080204" pitchFamily="50" charset="-128"/>
            </a:rPr>
            <a:t>引き続き、不要不急の事業の凍結や行財政改革を推進するとともに、財政規律を堅持した行政運営に努める。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73</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63142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141696</xdr:rowOff>
    </xdr:from>
    <xdr:to>
      <xdr:col>78</xdr:col>
      <xdr:colOff>69850</xdr:colOff>
      <xdr:row>73</xdr:row>
      <xdr:rowOff>144962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6575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141696</xdr:rowOff>
    </xdr:from>
    <xdr:to>
      <xdr:col>73</xdr:col>
      <xdr:colOff>180975</xdr:colOff>
      <xdr:row>74</xdr:row>
      <xdr:rowOff>22497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6575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77669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135165</xdr:rowOff>
    </xdr:from>
    <xdr:to>
      <xdr:col>69</xdr:col>
      <xdr:colOff>92075</xdr:colOff>
      <xdr:row>74</xdr:row>
      <xdr:rowOff>22497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6510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31948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64770</xdr:rowOff>
    </xdr:from>
    <xdr:to>
      <xdr:col>82</xdr:col>
      <xdr:colOff>158750</xdr:colOff>
      <xdr:row>73</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81297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94162</xdr:rowOff>
    </xdr:from>
    <xdr:to>
      <xdr:col>78</xdr:col>
      <xdr:colOff>120650</xdr:colOff>
      <xdr:row>74</xdr:row>
      <xdr:rowOff>24312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6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34489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37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90896</xdr:rowOff>
    </xdr:from>
    <xdr:to>
      <xdr:col>74</xdr:col>
      <xdr:colOff>31750</xdr:colOff>
      <xdr:row>74</xdr:row>
      <xdr:rowOff>21046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31223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143147</xdr:rowOff>
    </xdr:from>
    <xdr:to>
      <xdr:col>69</xdr:col>
      <xdr:colOff>142875</xdr:colOff>
      <xdr:row>74</xdr:row>
      <xdr:rowOff>73297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83474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84365</xdr:rowOff>
    </xdr:from>
    <xdr:to>
      <xdr:col>65</xdr:col>
      <xdr:colOff>53975</xdr:colOff>
      <xdr:row>74</xdr:row>
      <xdr:rowOff>14515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24692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北海道小清水町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58822</xdr:rowOff>
    </xdr:from>
    <xdr:to>
      <xdr:col>29</xdr:col>
      <xdr:colOff>127000</xdr:colOff>
      <xdr:row>18</xdr:row>
      <xdr:rowOff>59858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92547"/>
          <a:ext cx="647700" cy="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59858</xdr:rowOff>
    </xdr:from>
    <xdr:to>
      <xdr:col>26</xdr:col>
      <xdr:colOff>50800</xdr:colOff>
      <xdr:row>18</xdr:row>
      <xdr:rowOff>75403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93583"/>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75403</xdr:rowOff>
    </xdr:from>
    <xdr:to>
      <xdr:col>22</xdr:col>
      <xdr:colOff>114300</xdr:colOff>
      <xdr:row>18</xdr:row>
      <xdr:rowOff>88727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09128"/>
          <a:ext cx="698500" cy="1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88727</xdr:rowOff>
    </xdr:from>
    <xdr:to>
      <xdr:col>18</xdr:col>
      <xdr:colOff>177800</xdr:colOff>
      <xdr:row>18</xdr:row>
      <xdr:rowOff>92643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2452"/>
          <a:ext cx="698500" cy="3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132741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6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8022</xdr:rowOff>
    </xdr:from>
    <xdr:to>
      <xdr:col>29</xdr:col>
      <xdr:colOff>177800</xdr:colOff>
      <xdr:row>18</xdr:row>
      <xdr:rowOff>109622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151549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9058</xdr:rowOff>
    </xdr:from>
    <xdr:to>
      <xdr:col>26</xdr:col>
      <xdr:colOff>101600</xdr:colOff>
      <xdr:row>18</xdr:row>
      <xdr:rowOff>110658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120835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91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24603</xdr:rowOff>
    </xdr:from>
    <xdr:to>
      <xdr:col>22</xdr:col>
      <xdr:colOff>165100</xdr:colOff>
      <xdr:row>18</xdr:row>
      <xdr:rowOff>126203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5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136380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92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37927</xdr:rowOff>
    </xdr:from>
    <xdr:to>
      <xdr:col>19</xdr:col>
      <xdr:colOff>38100</xdr:colOff>
      <xdr:row>18</xdr:row>
      <xdr:rowOff>139526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165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149704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94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41843</xdr:rowOff>
    </xdr:from>
    <xdr:to>
      <xdr:col>15</xdr:col>
      <xdr:colOff>101600</xdr:colOff>
      <xdr:row>18</xdr:row>
      <xdr:rowOff>143443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5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153620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9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54282</xdr:rowOff>
    </xdr:from>
    <xdr:to>
      <xdr:col>29</xdr:col>
      <xdr:colOff>127000</xdr:colOff>
      <xdr:row>35</xdr:row>
      <xdr:rowOff>68509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64632"/>
          <a:ext cx="647700" cy="1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54282</xdr:rowOff>
    </xdr:from>
    <xdr:to>
      <xdr:col>26</xdr:col>
      <xdr:colOff>50800</xdr:colOff>
      <xdr:row>35</xdr:row>
      <xdr:rowOff>57826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64632"/>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312013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2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57826</xdr:rowOff>
    </xdr:from>
    <xdr:to>
      <xdr:col>22</xdr:col>
      <xdr:colOff>114300</xdr:colOff>
      <xdr:row>35</xdr:row>
      <xdr:rowOff>65346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68176"/>
          <a:ext cx="698500" cy="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308774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65346</xdr:rowOff>
    </xdr:from>
    <xdr:to>
      <xdr:col>18</xdr:col>
      <xdr:colOff>177800</xdr:colOff>
      <xdr:row>35</xdr:row>
      <xdr:rowOff>85585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75696"/>
          <a:ext cx="698500" cy="2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305018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1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320494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3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17709</xdr:rowOff>
    </xdr:from>
    <xdr:to>
      <xdr:col>29</xdr:col>
      <xdr:colOff>177800</xdr:colOff>
      <xdr:row>35</xdr:row>
      <xdr:rowOff>119309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28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205686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7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3482</xdr:rowOff>
    </xdr:from>
    <xdr:to>
      <xdr:col>26</xdr:col>
      <xdr:colOff>101600</xdr:colOff>
      <xdr:row>35</xdr:row>
      <xdr:rowOff>105082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1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115259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8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7026</xdr:rowOff>
    </xdr:from>
    <xdr:to>
      <xdr:col>22</xdr:col>
      <xdr:colOff>165100</xdr:colOff>
      <xdr:row>35</xdr:row>
      <xdr:rowOff>108626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17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118803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8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14546</xdr:rowOff>
    </xdr:from>
    <xdr:to>
      <xdr:col>19</xdr:col>
      <xdr:colOff>38100</xdr:colOff>
      <xdr:row>35</xdr:row>
      <xdr:rowOff>116146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2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126323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34785</xdr:rowOff>
    </xdr:from>
    <xdr:to>
      <xdr:col>15</xdr:col>
      <xdr:colOff>101600</xdr:colOff>
      <xdr:row>35</xdr:row>
      <xdr:rowOff>136385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4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146562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1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北海道小清水町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4,676
4,651
286.89
6,667,282
6,430,650
191,727
3,585,706
6,087,010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85303</xdr:rowOff>
    </xdr:from>
    <xdr:to>
      <xdr:col>24</xdr:col>
      <xdr:colOff>63500</xdr:colOff>
      <xdr:row>37</xdr:row>
      <xdr:rowOff>93300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28953"/>
          <a:ext cx="838200" cy="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93300</xdr:rowOff>
    </xdr:from>
    <xdr:to>
      <xdr:col>19</xdr:col>
      <xdr:colOff>177800</xdr:colOff>
      <xdr:row>37</xdr:row>
      <xdr:rowOff>105014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36950"/>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162175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105014</xdr:rowOff>
    </xdr:from>
    <xdr:to>
      <xdr:col>15</xdr:col>
      <xdr:colOff>50800</xdr:colOff>
      <xdr:row>37</xdr:row>
      <xdr:rowOff>122755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8664"/>
          <a:ext cx="889000" cy="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167422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122755</xdr:rowOff>
    </xdr:from>
    <xdr:to>
      <xdr:col>10</xdr:col>
      <xdr:colOff>114300</xdr:colOff>
      <xdr:row>37</xdr:row>
      <xdr:rowOff>124426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6405"/>
          <a:ext cx="889000" cy="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171420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1412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34503</xdr:rowOff>
    </xdr:from>
    <xdr:to>
      <xdr:col>24</xdr:col>
      <xdr:colOff>114300</xdr:colOff>
      <xdr:row>37</xdr:row>
      <xdr:rowOff>136103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120880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42500</xdr:rowOff>
    </xdr:from>
    <xdr:to>
      <xdr:col>20</xdr:col>
      <xdr:colOff>38100</xdr:colOff>
      <xdr:row>37</xdr:row>
      <xdr:rowOff>144100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160627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6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54214</xdr:rowOff>
    </xdr:from>
    <xdr:to>
      <xdr:col>15</xdr:col>
      <xdr:colOff>101600</xdr:colOff>
      <xdr:row>37</xdr:row>
      <xdr:rowOff>155814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71955</xdr:rowOff>
    </xdr:from>
    <xdr:to>
      <xdr:col>10</xdr:col>
      <xdr:colOff>165100</xdr:colOff>
      <xdr:row>38</xdr:row>
      <xdr:rowOff>2105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18632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9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73626</xdr:rowOff>
    </xdr:from>
    <xdr:to>
      <xdr:col>6</xdr:col>
      <xdr:colOff>38100</xdr:colOff>
      <xdr:row>38</xdr:row>
      <xdr:rowOff>3776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20303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9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60183</xdr:rowOff>
    </xdr:from>
    <xdr:to>
      <xdr:col>24</xdr:col>
      <xdr:colOff>63500</xdr:colOff>
      <xdr:row>57</xdr:row>
      <xdr:rowOff>85992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32833"/>
          <a:ext cx="8382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26366</xdr:rowOff>
    </xdr:from>
    <xdr:to>
      <xdr:col>19</xdr:col>
      <xdr:colOff>177800</xdr:colOff>
      <xdr:row>57</xdr:row>
      <xdr:rowOff>85992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99016"/>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77041</xdr:rowOff>
    </xdr:from>
    <xdr:to>
      <xdr:col>15</xdr:col>
      <xdr:colOff>50800</xdr:colOff>
      <xdr:row>57</xdr:row>
      <xdr:rowOff>26366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78241"/>
          <a:ext cx="889000" cy="12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77041</xdr:rowOff>
    </xdr:from>
    <xdr:to>
      <xdr:col>10</xdr:col>
      <xdr:colOff>114300</xdr:colOff>
      <xdr:row>57</xdr:row>
      <xdr:rowOff>110904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78241"/>
          <a:ext cx="889000" cy="20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163179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6763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9383</xdr:rowOff>
    </xdr:from>
    <xdr:to>
      <xdr:col>24</xdr:col>
      <xdr:colOff>114300</xdr:colOff>
      <xdr:row>57</xdr:row>
      <xdr:rowOff>110983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8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159260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6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35192</xdr:rowOff>
    </xdr:from>
    <xdr:to>
      <xdr:col>20</xdr:col>
      <xdr:colOff>38100</xdr:colOff>
      <xdr:row>57</xdr:row>
      <xdr:rowOff>136792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153319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147016</xdr:rowOff>
    </xdr:from>
    <xdr:to>
      <xdr:col>15</xdr:col>
      <xdr:colOff>101600</xdr:colOff>
      <xdr:row>57</xdr:row>
      <xdr:rowOff>77166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93693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2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26241</xdr:rowOff>
    </xdr:from>
    <xdr:to>
      <xdr:col>10</xdr:col>
      <xdr:colOff>165100</xdr:colOff>
      <xdr:row>56</xdr:row>
      <xdr:rowOff>127841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144368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0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60104</xdr:rowOff>
    </xdr:from>
    <xdr:to>
      <xdr:col>6</xdr:col>
      <xdr:colOff>38100</xdr:colOff>
      <xdr:row>57</xdr:row>
      <xdr:rowOff>161704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6781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0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28769</xdr:rowOff>
    </xdr:from>
    <xdr:to>
      <xdr:col>24</xdr:col>
      <xdr:colOff>63500</xdr:colOff>
      <xdr:row>78</xdr:row>
      <xdr:rowOff>79986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1869"/>
          <a:ext cx="8382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78690</xdr:rowOff>
    </xdr:from>
    <xdr:to>
      <xdr:col>19</xdr:col>
      <xdr:colOff>177800</xdr:colOff>
      <xdr:row>78</xdr:row>
      <xdr:rowOff>79986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179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25753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78690</xdr:rowOff>
    </xdr:from>
    <xdr:to>
      <xdr:col>15</xdr:col>
      <xdr:colOff>50800</xdr:colOff>
      <xdr:row>78</xdr:row>
      <xdr:rowOff>93565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1790"/>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25466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92334</xdr:rowOff>
    </xdr:from>
    <xdr:to>
      <xdr:col>10</xdr:col>
      <xdr:colOff>114300</xdr:colOff>
      <xdr:row>78</xdr:row>
      <xdr:rowOff>93565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5434"/>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26644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29616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149419</xdr:rowOff>
    </xdr:from>
    <xdr:to>
      <xdr:col>24</xdr:col>
      <xdr:colOff>114300</xdr:colOff>
      <xdr:row>78</xdr:row>
      <xdr:rowOff>79569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29186</xdr:rowOff>
    </xdr:from>
    <xdr:to>
      <xdr:col>20</xdr:col>
      <xdr:colOff>38100</xdr:colOff>
      <xdr:row>78</xdr:row>
      <xdr:rowOff>130786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147313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27890</xdr:rowOff>
    </xdr:from>
    <xdr:to>
      <xdr:col>15</xdr:col>
      <xdr:colOff>101600</xdr:colOff>
      <xdr:row>78</xdr:row>
      <xdr:rowOff>129490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146017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42765</xdr:rowOff>
    </xdr:from>
    <xdr:to>
      <xdr:col>10</xdr:col>
      <xdr:colOff>165100</xdr:colOff>
      <xdr:row>78</xdr:row>
      <xdr:rowOff>144365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160892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9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41534</xdr:rowOff>
    </xdr:from>
    <xdr:to>
      <xdr:col>6</xdr:col>
      <xdr:colOff>38100</xdr:colOff>
      <xdr:row>78</xdr:row>
      <xdr:rowOff>143134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159661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7297</xdr:rowOff>
    </xdr:from>
    <xdr:to>
      <xdr:col>24</xdr:col>
      <xdr:colOff>63500</xdr:colOff>
      <xdr:row>96</xdr:row>
      <xdr:rowOff>14841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66497"/>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14841</xdr:rowOff>
    </xdr:from>
    <xdr:to>
      <xdr:col>19</xdr:col>
      <xdr:colOff>177800</xdr:colOff>
      <xdr:row>96</xdr:row>
      <xdr:rowOff>47292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74041"/>
          <a:ext cx="889000" cy="3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32724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59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31214</xdr:rowOff>
    </xdr:from>
    <xdr:to>
      <xdr:col>15</xdr:col>
      <xdr:colOff>50800</xdr:colOff>
      <xdr:row>96</xdr:row>
      <xdr:rowOff>47292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90414"/>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56064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13818</xdr:rowOff>
    </xdr:from>
    <xdr:to>
      <xdr:col>10</xdr:col>
      <xdr:colOff>114300</xdr:colOff>
      <xdr:row>96</xdr:row>
      <xdr:rowOff>31214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73018"/>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61681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127947</xdr:rowOff>
    </xdr:from>
    <xdr:to>
      <xdr:col>24</xdr:col>
      <xdr:colOff>114300</xdr:colOff>
      <xdr:row>96</xdr:row>
      <xdr:rowOff>58097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106374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135491</xdr:rowOff>
    </xdr:from>
    <xdr:to>
      <xdr:col>20</xdr:col>
      <xdr:colOff>38100</xdr:colOff>
      <xdr:row>96</xdr:row>
      <xdr:rowOff>65641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56768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167942</xdr:rowOff>
    </xdr:from>
    <xdr:to>
      <xdr:col>15</xdr:col>
      <xdr:colOff>101600</xdr:colOff>
      <xdr:row>96</xdr:row>
      <xdr:rowOff>98092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89219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4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151864</xdr:rowOff>
    </xdr:from>
    <xdr:to>
      <xdr:col>10</xdr:col>
      <xdr:colOff>165100</xdr:colOff>
      <xdr:row>96</xdr:row>
      <xdr:rowOff>82014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3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73141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3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134468</xdr:rowOff>
    </xdr:from>
    <xdr:to>
      <xdr:col>6</xdr:col>
      <xdr:colOff>38100</xdr:colOff>
      <xdr:row>96</xdr:row>
      <xdr:rowOff>64618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55745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82735</xdr:rowOff>
    </xdr:from>
    <xdr:to>
      <xdr:col>55</xdr:col>
      <xdr:colOff>0</xdr:colOff>
      <xdr:row>37</xdr:row>
      <xdr:rowOff>44391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83485"/>
          <a:ext cx="838200" cy="30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15631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6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44391</xdr:rowOff>
    </xdr:from>
    <xdr:to>
      <xdr:col>50</xdr:col>
      <xdr:colOff>114300</xdr:colOff>
      <xdr:row>37</xdr:row>
      <xdr:rowOff>84463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88041"/>
          <a:ext cx="889000" cy="4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143647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84463</xdr:rowOff>
    </xdr:from>
    <xdr:to>
      <xdr:col>45</xdr:col>
      <xdr:colOff>177800</xdr:colOff>
      <xdr:row>37</xdr:row>
      <xdr:rowOff>93275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28113"/>
          <a:ext cx="889000" cy="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149710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67651</xdr:rowOff>
    </xdr:from>
    <xdr:to>
      <xdr:col>41</xdr:col>
      <xdr:colOff>50800</xdr:colOff>
      <xdr:row>37</xdr:row>
      <xdr:rowOff>93275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11301"/>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151134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160803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0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31935</xdr:rowOff>
    </xdr:from>
    <xdr:to>
      <xdr:col>55</xdr:col>
      <xdr:colOff>50800</xdr:colOff>
      <xdr:row>35</xdr:row>
      <xdr:rowOff>133535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54812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8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165041</xdr:rowOff>
    </xdr:from>
    <xdr:to>
      <xdr:col>50</xdr:col>
      <xdr:colOff>165100</xdr:colOff>
      <xdr:row>37</xdr:row>
      <xdr:rowOff>95191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111718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1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33663</xdr:rowOff>
    </xdr:from>
    <xdr:to>
      <xdr:col>46</xdr:col>
      <xdr:colOff>38100</xdr:colOff>
      <xdr:row>37</xdr:row>
      <xdr:rowOff>135263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151790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5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42475</xdr:rowOff>
    </xdr:from>
    <xdr:to>
      <xdr:col>41</xdr:col>
      <xdr:colOff>101600</xdr:colOff>
      <xdr:row>37</xdr:row>
      <xdr:rowOff>144075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160602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6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16851</xdr:rowOff>
    </xdr:from>
    <xdr:to>
      <xdr:col>36</xdr:col>
      <xdr:colOff>165100</xdr:colOff>
      <xdr:row>37</xdr:row>
      <xdr:rowOff>118451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134978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117567</xdr:rowOff>
    </xdr:from>
    <xdr:to>
      <xdr:col>55</xdr:col>
      <xdr:colOff>0</xdr:colOff>
      <xdr:row>58</xdr:row>
      <xdr:rowOff>129428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61667"/>
          <a:ext cx="838200" cy="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114381</xdr:rowOff>
    </xdr:from>
    <xdr:to>
      <xdr:col>50</xdr:col>
      <xdr:colOff>114300</xdr:colOff>
      <xdr:row>58</xdr:row>
      <xdr:rowOff>129428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58481"/>
          <a:ext cx="889000" cy="1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13883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12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114381</xdr:rowOff>
    </xdr:from>
    <xdr:to>
      <xdr:col>45</xdr:col>
      <xdr:colOff>177800</xdr:colOff>
      <xdr:row>58</xdr:row>
      <xdr:rowOff>128141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58481"/>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22561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1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128141</xdr:rowOff>
    </xdr:from>
    <xdr:to>
      <xdr:col>41</xdr:col>
      <xdr:colOff>50800</xdr:colOff>
      <xdr:row>58</xdr:row>
      <xdr:rowOff>135893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72241"/>
          <a:ext cx="8890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9083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12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22038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66767</xdr:rowOff>
    </xdr:from>
    <xdr:to>
      <xdr:col>55</xdr:col>
      <xdr:colOff>50800</xdr:colOff>
      <xdr:row>58</xdr:row>
      <xdr:rowOff>168367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78628</xdr:rowOff>
    </xdr:from>
    <xdr:to>
      <xdr:col>50</xdr:col>
      <xdr:colOff>165100</xdr:colOff>
      <xdr:row>59</xdr:row>
      <xdr:rowOff>8778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25305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63581</xdr:rowOff>
    </xdr:from>
    <xdr:to>
      <xdr:col>46</xdr:col>
      <xdr:colOff>38100</xdr:colOff>
      <xdr:row>58</xdr:row>
      <xdr:rowOff>165181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10258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8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77341</xdr:rowOff>
    </xdr:from>
    <xdr:to>
      <xdr:col>41</xdr:col>
      <xdr:colOff>101600</xdr:colOff>
      <xdr:row>59</xdr:row>
      <xdr:rowOff>7491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24018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9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85093</xdr:rowOff>
    </xdr:from>
    <xdr:to>
      <xdr:col>36</xdr:col>
      <xdr:colOff>165100</xdr:colOff>
      <xdr:row>59</xdr:row>
      <xdr:rowOff>15243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31770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80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23893</xdr:rowOff>
    </xdr:from>
    <xdr:to>
      <xdr:col>55</xdr:col>
      <xdr:colOff>0</xdr:colOff>
      <xdr:row>79</xdr:row>
      <xdr:rowOff>33657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8443"/>
          <a:ext cx="8382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32671</xdr:rowOff>
    </xdr:from>
    <xdr:to>
      <xdr:col>50</xdr:col>
      <xdr:colOff>114300</xdr:colOff>
      <xdr:row>79</xdr:row>
      <xdr:rowOff>33657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77221"/>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78607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153553</xdr:rowOff>
    </xdr:from>
    <xdr:to>
      <xdr:col>45</xdr:col>
      <xdr:colOff>177800</xdr:colOff>
      <xdr:row>79</xdr:row>
      <xdr:rowOff>32671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26653"/>
          <a:ext cx="889000" cy="5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153553</xdr:rowOff>
    </xdr:from>
    <xdr:to>
      <xdr:col>41</xdr:col>
      <xdr:colOff>50800</xdr:colOff>
      <xdr:row>79</xdr:row>
      <xdr:rowOff>11308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26653"/>
          <a:ext cx="889000" cy="2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34090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69966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144543</xdr:rowOff>
    </xdr:from>
    <xdr:to>
      <xdr:col>55</xdr:col>
      <xdr:colOff>50800</xdr:colOff>
      <xdr:row>79</xdr:row>
      <xdr:rowOff>74693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154307</xdr:rowOff>
    </xdr:from>
    <xdr:to>
      <xdr:col>50</xdr:col>
      <xdr:colOff>165100</xdr:colOff>
      <xdr:row>79</xdr:row>
      <xdr:rowOff>84457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75584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153321</xdr:rowOff>
    </xdr:from>
    <xdr:to>
      <xdr:col>46</xdr:col>
      <xdr:colOff>38100</xdr:colOff>
      <xdr:row>79</xdr:row>
      <xdr:rowOff>83471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74598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102753</xdr:rowOff>
    </xdr:from>
    <xdr:to>
      <xdr:col>41</xdr:col>
      <xdr:colOff>101600</xdr:colOff>
      <xdr:row>79</xdr:row>
      <xdr:rowOff>32903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7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49430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5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131958</xdr:rowOff>
    </xdr:from>
    <xdr:to>
      <xdr:col>36</xdr:col>
      <xdr:colOff>165100</xdr:colOff>
      <xdr:row>79</xdr:row>
      <xdr:rowOff>62108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53235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66125</xdr:rowOff>
    </xdr:from>
    <xdr:to>
      <xdr:col>55</xdr:col>
      <xdr:colOff>0</xdr:colOff>
      <xdr:row>98</xdr:row>
      <xdr:rowOff>71921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68225"/>
          <a:ext cx="8382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66125</xdr:rowOff>
    </xdr:from>
    <xdr:to>
      <xdr:col>50</xdr:col>
      <xdr:colOff>114300</xdr:colOff>
      <xdr:row>98</xdr:row>
      <xdr:rowOff>98085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68225"/>
          <a:ext cx="889000" cy="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130086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3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93876</xdr:rowOff>
    </xdr:from>
    <xdr:to>
      <xdr:col>45</xdr:col>
      <xdr:colOff>177800</xdr:colOff>
      <xdr:row>98</xdr:row>
      <xdr:rowOff>98085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95976"/>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161901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93876</xdr:rowOff>
    </xdr:from>
    <xdr:to>
      <xdr:col>41</xdr:col>
      <xdr:colOff>50800</xdr:colOff>
      <xdr:row>98</xdr:row>
      <xdr:rowOff>99901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95976"/>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136641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143519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4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21121</xdr:rowOff>
    </xdr:from>
    <xdr:to>
      <xdr:col>55</xdr:col>
      <xdr:colOff>50800</xdr:colOff>
      <xdr:row>98</xdr:row>
      <xdr:rowOff>122721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15325</xdr:rowOff>
    </xdr:from>
    <xdr:to>
      <xdr:col>50</xdr:col>
      <xdr:colOff>165100</xdr:colOff>
      <xdr:row>98</xdr:row>
      <xdr:rowOff>116925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133452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9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47285</xdr:rowOff>
    </xdr:from>
    <xdr:to>
      <xdr:col>46</xdr:col>
      <xdr:colOff>38100</xdr:colOff>
      <xdr:row>98</xdr:row>
      <xdr:rowOff>148885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140012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43076</xdr:rowOff>
    </xdr:from>
    <xdr:to>
      <xdr:col>41</xdr:col>
      <xdr:colOff>101600</xdr:colOff>
      <xdr:row>98</xdr:row>
      <xdr:rowOff>144676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161203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62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49101</xdr:rowOff>
    </xdr:from>
    <xdr:to>
      <xdr:col>36</xdr:col>
      <xdr:colOff>165100</xdr:colOff>
      <xdr:row>98</xdr:row>
      <xdr:rowOff>150701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167228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80360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81491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81737</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87707</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76324</xdr:rowOff>
    </xdr:from>
    <xdr:to>
      <xdr:col>85</xdr:col>
      <xdr:colOff>127000</xdr:colOff>
      <xdr:row>77</xdr:row>
      <xdr:rowOff>81108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77974"/>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76324</xdr:rowOff>
    </xdr:from>
    <xdr:to>
      <xdr:col>81</xdr:col>
      <xdr:colOff>50800</xdr:colOff>
      <xdr:row>77</xdr:row>
      <xdr:rowOff>93928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77974"/>
          <a:ext cx="889000" cy="1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130263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50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93928</xdr:rowOff>
    </xdr:from>
    <xdr:to>
      <xdr:col>76</xdr:col>
      <xdr:colOff>114300</xdr:colOff>
      <xdr:row>77</xdr:row>
      <xdr:rowOff>109866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95578"/>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127764</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50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102295</xdr:rowOff>
    </xdr:from>
    <xdr:to>
      <xdr:col>71</xdr:col>
      <xdr:colOff>177800</xdr:colOff>
      <xdr:row>77</xdr:row>
      <xdr:rowOff>109866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03945"/>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134363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5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141577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5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30308</xdr:rowOff>
    </xdr:from>
    <xdr:to>
      <xdr:col>85</xdr:col>
      <xdr:colOff>177800</xdr:colOff>
      <xdr:row>77</xdr:row>
      <xdr:rowOff>131908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53185</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8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25524</xdr:rowOff>
    </xdr:from>
    <xdr:to>
      <xdr:col>81</xdr:col>
      <xdr:colOff>101600</xdr:colOff>
      <xdr:row>77</xdr:row>
      <xdr:rowOff>127124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143651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00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43128</xdr:rowOff>
    </xdr:from>
    <xdr:to>
      <xdr:col>76</xdr:col>
      <xdr:colOff>165100</xdr:colOff>
      <xdr:row>77</xdr:row>
      <xdr:rowOff>144728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4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161255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2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59066</xdr:rowOff>
    </xdr:from>
    <xdr:to>
      <xdr:col>72</xdr:col>
      <xdr:colOff>38100</xdr:colOff>
      <xdr:row>77</xdr:row>
      <xdr:rowOff>160666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5743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03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51495</xdr:rowOff>
    </xdr:from>
    <xdr:to>
      <xdr:col>67</xdr:col>
      <xdr:colOff>101600</xdr:colOff>
      <xdr:row>77</xdr:row>
      <xdr:rowOff>153095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169622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02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171318</xdr:rowOff>
    </xdr:from>
    <xdr:to>
      <xdr:col>85</xdr:col>
      <xdr:colOff>127000</xdr:colOff>
      <xdr:row>99</xdr:row>
      <xdr:rowOff>8198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73418"/>
          <a:ext cx="8382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168025</xdr:rowOff>
    </xdr:from>
    <xdr:to>
      <xdr:col>81</xdr:col>
      <xdr:colOff>50800</xdr:colOff>
      <xdr:row>99</xdr:row>
      <xdr:rowOff>8198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70125"/>
          <a:ext cx="889000" cy="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153220</xdr:rowOff>
    </xdr:from>
    <xdr:to>
      <xdr:col>76</xdr:col>
      <xdr:colOff>114300</xdr:colOff>
      <xdr:row>98</xdr:row>
      <xdr:rowOff>168025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55320"/>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50602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153220</xdr:rowOff>
    </xdr:from>
    <xdr:to>
      <xdr:col>71</xdr:col>
      <xdr:colOff>177800</xdr:colOff>
      <xdr:row>99</xdr:row>
      <xdr:rowOff>13853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55320"/>
          <a:ext cx="889000" cy="3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49106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73248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120518</xdr:rowOff>
    </xdr:from>
    <xdr:to>
      <xdr:col>85</xdr:col>
      <xdr:colOff>177800</xdr:colOff>
      <xdr:row>99</xdr:row>
      <xdr:rowOff>50668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128848</xdr:rowOff>
    </xdr:from>
    <xdr:to>
      <xdr:col>81</xdr:col>
      <xdr:colOff>101600</xdr:colOff>
      <xdr:row>99</xdr:row>
      <xdr:rowOff>58998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50125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117225</xdr:rowOff>
    </xdr:from>
    <xdr:to>
      <xdr:col>76</xdr:col>
      <xdr:colOff>165100</xdr:colOff>
      <xdr:row>99</xdr:row>
      <xdr:rowOff>47375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63902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9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102420</xdr:rowOff>
    </xdr:from>
    <xdr:to>
      <xdr:col>72</xdr:col>
      <xdr:colOff>38100</xdr:colOff>
      <xdr:row>99</xdr:row>
      <xdr:rowOff>32570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49097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134503</xdr:rowOff>
    </xdr:from>
    <xdr:to>
      <xdr:col>67</xdr:col>
      <xdr:colOff>101600</xdr:colOff>
      <xdr:row>99</xdr:row>
      <xdr:rowOff>64653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55780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133253</xdr:rowOff>
    </xdr:from>
    <xdr:to>
      <xdr:col>116</xdr:col>
      <xdr:colOff>63500</xdr:colOff>
      <xdr:row>38</xdr:row>
      <xdr:rowOff>138602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48353"/>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138602</xdr:rowOff>
    </xdr:from>
    <xdr:to>
      <xdr:col>111</xdr:col>
      <xdr:colOff>177800</xdr:colOff>
      <xdr:row>38</xdr:row>
      <xdr:rowOff>139220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53702"/>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125874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139220</xdr:rowOff>
    </xdr:from>
    <xdr:to>
      <xdr:col>107</xdr:col>
      <xdr:colOff>50800</xdr:colOff>
      <xdr:row>38</xdr:row>
      <xdr:rowOff>139243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5432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137487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139243</xdr:rowOff>
    </xdr:from>
    <xdr:to>
      <xdr:col>102</xdr:col>
      <xdr:colOff>114300</xdr:colOff>
      <xdr:row>38</xdr:row>
      <xdr:rowOff>139288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5434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82453</xdr:rowOff>
    </xdr:from>
    <xdr:to>
      <xdr:col>116</xdr:col>
      <xdr:colOff>114300</xdr:colOff>
      <xdr:row>39</xdr:row>
      <xdr:rowOff>12603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87802</xdr:rowOff>
    </xdr:from>
    <xdr:to>
      <xdr:col>112</xdr:col>
      <xdr:colOff>38100</xdr:colOff>
      <xdr:row>39</xdr:row>
      <xdr:rowOff>17952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9079</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66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88420</xdr:rowOff>
    </xdr:from>
    <xdr:to>
      <xdr:col>107</xdr:col>
      <xdr:colOff>101600</xdr:colOff>
      <xdr:row>39</xdr:row>
      <xdr:rowOff>18570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9697</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77333" y="6696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88443</xdr:rowOff>
    </xdr:from>
    <xdr:to>
      <xdr:col>102</xdr:col>
      <xdr:colOff>165100</xdr:colOff>
      <xdr:row>39</xdr:row>
      <xdr:rowOff>18593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9720</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88488</xdr:rowOff>
    </xdr:from>
    <xdr:to>
      <xdr:col>98</xdr:col>
      <xdr:colOff>38100</xdr:colOff>
      <xdr:row>39</xdr:row>
      <xdr:rowOff>18638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9765</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696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13485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11222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77860</xdr:rowOff>
    </xdr:from>
    <xdr:to>
      <xdr:col>116</xdr:col>
      <xdr:colOff>63500</xdr:colOff>
      <xdr:row>77</xdr:row>
      <xdr:rowOff>149209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79510"/>
          <a:ext cx="838200" cy="7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77860</xdr:rowOff>
    </xdr:from>
    <xdr:to>
      <xdr:col>111</xdr:col>
      <xdr:colOff>177800</xdr:colOff>
      <xdr:row>77</xdr:row>
      <xdr:rowOff>92170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79510"/>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123384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84516</xdr:rowOff>
    </xdr:from>
    <xdr:to>
      <xdr:col>107</xdr:col>
      <xdr:colOff>50800</xdr:colOff>
      <xdr:row>77</xdr:row>
      <xdr:rowOff>92170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86166"/>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148155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84516</xdr:rowOff>
    </xdr:from>
    <xdr:to>
      <xdr:col>102</xdr:col>
      <xdr:colOff>114300</xdr:colOff>
      <xdr:row>77</xdr:row>
      <xdr:rowOff>88601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86166"/>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147668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150906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98409</xdr:rowOff>
    </xdr:from>
    <xdr:to>
      <xdr:col>116</xdr:col>
      <xdr:colOff>114300</xdr:colOff>
      <xdr:row>78</xdr:row>
      <xdr:rowOff>28559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0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13336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27060</xdr:rowOff>
    </xdr:from>
    <xdr:to>
      <xdr:col>112</xdr:col>
      <xdr:colOff>38100</xdr:colOff>
      <xdr:row>77</xdr:row>
      <xdr:rowOff>128660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145187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41370</xdr:rowOff>
    </xdr:from>
    <xdr:to>
      <xdr:col>107</xdr:col>
      <xdr:colOff>101600</xdr:colOff>
      <xdr:row>77</xdr:row>
      <xdr:rowOff>142970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134097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33716</xdr:rowOff>
    </xdr:from>
    <xdr:to>
      <xdr:col>102</xdr:col>
      <xdr:colOff>165100</xdr:colOff>
      <xdr:row>77</xdr:row>
      <xdr:rowOff>135316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126443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2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37801</xdr:rowOff>
    </xdr:from>
    <xdr:to>
      <xdr:col>98</xdr:col>
      <xdr:colOff>38100</xdr:colOff>
      <xdr:row>77</xdr:row>
      <xdr:rowOff>139401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130528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歳出総額は、住民一人あたり</a:t>
          </a:r>
          <a:r>
            <a:rPr kumimoji="1" lang="en-US" altLang="ja-JP" sz="1100">
              <a:latin typeface="ＭＳ Ｐゴシック" panose="020B0600070205080204" pitchFamily="50" charset="-128"/>
              <a:ea typeface="ＭＳ Ｐゴシック" panose="020B0600070205080204" pitchFamily="50" charset="-128"/>
            </a:rPr>
            <a:t>1,375,246</a:t>
          </a:r>
          <a:r>
            <a:rPr kumimoji="1" lang="ja-JP" altLang="en-US" sz="1100">
              <a:latin typeface="ＭＳ Ｐゴシック" panose="020B0600070205080204" pitchFamily="50" charset="-128"/>
              <a:ea typeface="ＭＳ Ｐゴシック" panose="020B0600070205080204" pitchFamily="50" charset="-128"/>
            </a:rPr>
            <a:t>円となり、前年に比べて</a:t>
          </a:r>
          <a:r>
            <a:rPr kumimoji="1" lang="en-US" altLang="ja-JP" sz="1100">
              <a:latin typeface="ＭＳ Ｐゴシック" panose="020B0600070205080204" pitchFamily="50" charset="-128"/>
              <a:ea typeface="ＭＳ Ｐゴシック" panose="020B0600070205080204" pitchFamily="50" charset="-128"/>
            </a:rPr>
            <a:t>211,770</a:t>
          </a:r>
          <a:r>
            <a:rPr kumimoji="1" lang="ja-JP" altLang="en-US" sz="1100">
              <a:latin typeface="ＭＳ Ｐゴシック" panose="020B0600070205080204" pitchFamily="50" charset="-128"/>
              <a:ea typeface="ＭＳ Ｐゴシック" panose="020B0600070205080204" pitchFamily="50" charset="-128"/>
            </a:rPr>
            <a:t>円増加した。人件費については、住民一人あたり</a:t>
          </a:r>
          <a:r>
            <a:rPr kumimoji="1" lang="en-US" altLang="ja-JP" sz="1100">
              <a:latin typeface="ＭＳ Ｐゴシック" panose="020B0600070205080204" pitchFamily="50" charset="-128"/>
              <a:ea typeface="ＭＳ Ｐゴシック" panose="020B0600070205080204" pitchFamily="50" charset="-128"/>
            </a:rPr>
            <a:t>158,555</a:t>
          </a:r>
          <a:r>
            <a:rPr kumimoji="1" lang="ja-JP" altLang="en-US" sz="1100">
              <a:latin typeface="ＭＳ Ｐゴシック" panose="020B0600070205080204" pitchFamily="50" charset="-128"/>
              <a:ea typeface="ＭＳ Ｐゴシック" panose="020B0600070205080204" pitchFamily="50" charset="-128"/>
            </a:rPr>
            <a:t>円となり、前年度より</a:t>
          </a:r>
          <a:r>
            <a:rPr kumimoji="1" lang="en-US" altLang="ja-JP" sz="1100">
              <a:latin typeface="ＭＳ Ｐゴシック" panose="020B0600070205080204" pitchFamily="50" charset="-128"/>
              <a:ea typeface="ＭＳ Ｐゴシック" panose="020B0600070205080204" pitchFamily="50" charset="-128"/>
            </a:rPr>
            <a:t>4,198</a:t>
          </a:r>
          <a:r>
            <a:rPr kumimoji="1" lang="ja-JP" altLang="en-US" sz="1100">
              <a:latin typeface="ＭＳ Ｐゴシック" panose="020B0600070205080204" pitchFamily="50" charset="-128"/>
              <a:ea typeface="ＭＳ Ｐゴシック" panose="020B0600070205080204" pitchFamily="50" charset="-128"/>
            </a:rPr>
            <a:t>円の増加となった。引き続き定員管理等を徹底し人件費総額の抑制に努める。</a:t>
          </a:r>
        </a:p>
        <a:p>
          <a:r>
            <a:rPr kumimoji="1" lang="ja-JP" altLang="en-US" sz="1100">
              <a:latin typeface="ＭＳ Ｐゴシック" panose="020B0600070205080204" pitchFamily="50" charset="-128"/>
              <a:ea typeface="ＭＳ Ｐゴシック" panose="020B0600070205080204" pitchFamily="50" charset="-128"/>
            </a:rPr>
            <a:t>次に、令和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いて一人当たりコストが最も上昇したのは補助費等であり、新型コロナウイルス感染症対策に係る補助費の増加が主な要因となっている。また、類似団体平均との比較において高い水準で推移しているのは、補助費等・維持補修費・公債費となっている。</a:t>
          </a:r>
        </a:p>
        <a:p>
          <a:r>
            <a:rPr kumimoji="1" lang="ja-JP" altLang="en-US" sz="1100">
              <a:latin typeface="ＭＳ Ｐゴシック" panose="020B0600070205080204" pitchFamily="50" charset="-128"/>
              <a:ea typeface="ＭＳ Ｐゴシック" panose="020B0600070205080204" pitchFamily="50" charset="-128"/>
            </a:rPr>
            <a:t>物件費が前年度と比較して</a:t>
          </a:r>
          <a:r>
            <a:rPr kumimoji="1" lang="en-US" altLang="ja-JP" sz="1100">
              <a:latin typeface="ＭＳ Ｐゴシック" panose="020B0600070205080204" pitchFamily="50" charset="-128"/>
              <a:ea typeface="ＭＳ Ｐゴシック" panose="020B0600070205080204" pitchFamily="50" charset="-128"/>
            </a:rPr>
            <a:t>13,548</a:t>
          </a:r>
          <a:r>
            <a:rPr kumimoji="1" lang="ja-JP" altLang="en-US" sz="1100">
              <a:latin typeface="ＭＳ Ｐゴシック" panose="020B0600070205080204" pitchFamily="50" charset="-128"/>
              <a:ea typeface="ＭＳ Ｐゴシック" panose="020B0600070205080204" pitchFamily="50" charset="-128"/>
            </a:rPr>
            <a:t>円増加したのは、ふるさと納税推進事業及び新型コロナウイルス感染症対策にかかる事業費の増加が主な要因となっている。</a:t>
          </a:r>
        </a:p>
        <a:p>
          <a:r>
            <a:rPr kumimoji="1" lang="ja-JP" altLang="en-US" sz="1100">
              <a:latin typeface="ＭＳ Ｐゴシック" panose="020B0600070205080204" pitchFamily="50" charset="-128"/>
              <a:ea typeface="ＭＳ Ｐゴシック" panose="020B0600070205080204" pitchFamily="50" charset="-128"/>
            </a:rPr>
            <a:t>維持補修費については、保有している公共施設の老朽化等により今後においても高水準で推移することが予測されるため、施設の維持補修については計画的な実施に努める。</a:t>
          </a:r>
        </a:p>
        <a:p>
          <a:r>
            <a:rPr kumimoji="1" lang="ja-JP" altLang="en-US" sz="1100">
              <a:latin typeface="ＭＳ Ｐゴシック" panose="020B0600070205080204" pitchFamily="50" charset="-128"/>
              <a:ea typeface="ＭＳ Ｐゴシック" panose="020B0600070205080204" pitchFamily="50" charset="-128"/>
            </a:rPr>
            <a:t>普通建設事業費は類似団体平均を下回って推移している。防災拠点型複合庁舎整備に伴い新規整備は増加しているものの、更新整備において、道路橋梁等のインフラ整備の減少が要因となっている。</a:t>
          </a:r>
        </a:p>
        <a:p>
          <a:r>
            <a:rPr kumimoji="1" lang="ja-JP" altLang="en-US" sz="1100">
              <a:latin typeface="ＭＳ Ｐゴシック" panose="020B0600070205080204" pitchFamily="50" charset="-128"/>
              <a:ea typeface="ＭＳ Ｐゴシック" panose="020B0600070205080204" pitchFamily="50" charset="-128"/>
            </a:rPr>
            <a:t>公債費については、小学校統合校舎建設など近年における大型事業の執行に伴う起債により、類似団体平均との比較では高い水準で推移してきている。国営事業負担金償還（</a:t>
          </a:r>
          <a:r>
            <a:rPr kumimoji="1" lang="en-US" altLang="ja-JP" sz="1100">
              <a:latin typeface="ＭＳ Ｐゴシック" panose="020B0600070205080204" pitchFamily="50" charset="-128"/>
              <a:ea typeface="ＭＳ Ｐゴシック" panose="020B0600070205080204" pitchFamily="50" charset="-128"/>
            </a:rPr>
            <a:t>H19</a:t>
          </a:r>
          <a:r>
            <a:rPr kumimoji="1" lang="ja-JP" altLang="en-US" sz="1100">
              <a:latin typeface="ＭＳ Ｐゴシック" panose="020B0600070205080204" pitchFamily="50" charset="-128"/>
              <a:ea typeface="ＭＳ Ｐゴシック" panose="020B0600070205080204" pitchFamily="50" charset="-128"/>
            </a:rPr>
            <a:t>年度）が令和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もって終了し、過去の起債償還も随時終了していくことから、今後数年は若干低水準で推移することが見込まれる。公債費の決算額は一時的な上昇はあるものの財政運営にあたっては、健全な比率で維持できると判断しており、今後の事業実施においては引き続き緊急性・優先度を的確に把握し、起債抑制に努め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北海道小清水町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4,676
4,651
286.89
6,667,282
6,430,650
191,727
3,585,706
6,087,010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154559</xdr:rowOff>
    </xdr:from>
    <xdr:to>
      <xdr:col>24</xdr:col>
      <xdr:colOff>63500</xdr:colOff>
      <xdr:row>37</xdr:row>
      <xdr:rowOff>159683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98209"/>
          <a:ext cx="8382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152921</xdr:rowOff>
    </xdr:from>
    <xdr:to>
      <xdr:col>19</xdr:col>
      <xdr:colOff>177800</xdr:colOff>
      <xdr:row>37</xdr:row>
      <xdr:rowOff>159683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96571"/>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152921</xdr:rowOff>
    </xdr:from>
    <xdr:to>
      <xdr:col>15</xdr:col>
      <xdr:colOff>50800</xdr:colOff>
      <xdr:row>37</xdr:row>
      <xdr:rowOff>155588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9657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155588</xdr:rowOff>
    </xdr:from>
    <xdr:to>
      <xdr:col>10</xdr:col>
      <xdr:colOff>114300</xdr:colOff>
      <xdr:row>37</xdr:row>
      <xdr:rowOff>156350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9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103759</xdr:rowOff>
    </xdr:from>
    <xdr:to>
      <xdr:col>24</xdr:col>
      <xdr:colOff>114300</xdr:colOff>
      <xdr:row>38</xdr:row>
      <xdr:rowOff>33910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18686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108883</xdr:rowOff>
    </xdr:from>
    <xdr:to>
      <xdr:col>20</xdr:col>
      <xdr:colOff>38100</xdr:colOff>
      <xdr:row>38</xdr:row>
      <xdr:rowOff>39033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55560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2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102121</xdr:rowOff>
    </xdr:from>
    <xdr:to>
      <xdr:col>15</xdr:col>
      <xdr:colOff>101600</xdr:colOff>
      <xdr:row>38</xdr:row>
      <xdr:rowOff>32271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48798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2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104788</xdr:rowOff>
    </xdr:from>
    <xdr:to>
      <xdr:col>10</xdr:col>
      <xdr:colOff>165100</xdr:colOff>
      <xdr:row>38</xdr:row>
      <xdr:rowOff>34937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51465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105550</xdr:rowOff>
    </xdr:from>
    <xdr:to>
      <xdr:col>6</xdr:col>
      <xdr:colOff>38100</xdr:colOff>
      <xdr:row>38</xdr:row>
      <xdr:rowOff>35700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52227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2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164533</xdr:rowOff>
    </xdr:from>
    <xdr:to>
      <xdr:col>24</xdr:col>
      <xdr:colOff>63500</xdr:colOff>
      <xdr:row>58</xdr:row>
      <xdr:rowOff>58893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37183"/>
          <a:ext cx="838200" cy="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45733</xdr:rowOff>
    </xdr:from>
    <xdr:to>
      <xdr:col>19</xdr:col>
      <xdr:colOff>177800</xdr:colOff>
      <xdr:row>58</xdr:row>
      <xdr:rowOff>58893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89833"/>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118374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5234</xdr:rowOff>
    </xdr:from>
    <xdr:to>
      <xdr:col>15</xdr:col>
      <xdr:colOff>50800</xdr:colOff>
      <xdr:row>58</xdr:row>
      <xdr:rowOff>45733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49334"/>
          <a:ext cx="889000" cy="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98993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4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5234</xdr:rowOff>
    </xdr:from>
    <xdr:to>
      <xdr:col>10</xdr:col>
      <xdr:colOff>114300</xdr:colOff>
      <xdr:row>58</xdr:row>
      <xdr:rowOff>67950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49334"/>
          <a:ext cx="889000" cy="6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100386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4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128639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113733</xdr:rowOff>
    </xdr:from>
    <xdr:to>
      <xdr:col>24</xdr:col>
      <xdr:colOff>114300</xdr:colOff>
      <xdr:row>58</xdr:row>
      <xdr:rowOff>43883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8093</xdr:rowOff>
    </xdr:from>
    <xdr:to>
      <xdr:col>20</xdr:col>
      <xdr:colOff>38100</xdr:colOff>
      <xdr:row>58</xdr:row>
      <xdr:rowOff>109693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100820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166383</xdr:rowOff>
    </xdr:from>
    <xdr:to>
      <xdr:col>15</xdr:col>
      <xdr:colOff>101600</xdr:colOff>
      <xdr:row>58</xdr:row>
      <xdr:rowOff>96533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113060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1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125884</xdr:rowOff>
    </xdr:from>
    <xdr:to>
      <xdr:col>10</xdr:col>
      <xdr:colOff>165100</xdr:colOff>
      <xdr:row>58</xdr:row>
      <xdr:rowOff>56034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72561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7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17150</xdr:rowOff>
    </xdr:from>
    <xdr:to>
      <xdr:col>6</xdr:col>
      <xdr:colOff>38100</xdr:colOff>
      <xdr:row>58</xdr:row>
      <xdr:rowOff>118750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109877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7744</xdr:rowOff>
    </xdr:from>
    <xdr:to>
      <xdr:col>24</xdr:col>
      <xdr:colOff>63500</xdr:colOff>
      <xdr:row>77</xdr:row>
      <xdr:rowOff>18986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09394"/>
          <a:ext cx="838200" cy="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18986</xdr:rowOff>
    </xdr:from>
    <xdr:to>
      <xdr:col>19</xdr:col>
      <xdr:colOff>177800</xdr:colOff>
      <xdr:row>77</xdr:row>
      <xdr:rowOff>45679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20636"/>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61868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29173</xdr:rowOff>
    </xdr:from>
    <xdr:to>
      <xdr:col>15</xdr:col>
      <xdr:colOff>50800</xdr:colOff>
      <xdr:row>77</xdr:row>
      <xdr:rowOff>45679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30823"/>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97905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5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21535</xdr:rowOff>
    </xdr:from>
    <xdr:to>
      <xdr:col>10</xdr:col>
      <xdr:colOff>114300</xdr:colOff>
      <xdr:row>77</xdr:row>
      <xdr:rowOff>29173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23185"/>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90470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4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8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128394</xdr:rowOff>
    </xdr:from>
    <xdr:to>
      <xdr:col>24</xdr:col>
      <xdr:colOff>114300</xdr:colOff>
      <xdr:row>77</xdr:row>
      <xdr:rowOff>58544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106821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139636</xdr:rowOff>
    </xdr:from>
    <xdr:to>
      <xdr:col>20</xdr:col>
      <xdr:colOff>38100</xdr:colOff>
      <xdr:row>77</xdr:row>
      <xdr:rowOff>69786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86313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94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166329</xdr:rowOff>
    </xdr:from>
    <xdr:to>
      <xdr:col>15</xdr:col>
      <xdr:colOff>101600</xdr:colOff>
      <xdr:row>77</xdr:row>
      <xdr:rowOff>96479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87606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149823</xdr:rowOff>
    </xdr:from>
    <xdr:to>
      <xdr:col>10</xdr:col>
      <xdr:colOff>165100</xdr:colOff>
      <xdr:row>77</xdr:row>
      <xdr:rowOff>79973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71100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7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142185</xdr:rowOff>
    </xdr:from>
    <xdr:to>
      <xdr:col>6</xdr:col>
      <xdr:colOff>38100</xdr:colOff>
      <xdr:row>77</xdr:row>
      <xdr:rowOff>72335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88862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94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55328</xdr:rowOff>
    </xdr:from>
    <xdr:to>
      <xdr:col>24</xdr:col>
      <xdr:colOff>63500</xdr:colOff>
      <xdr:row>97</xdr:row>
      <xdr:rowOff>121202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85978"/>
          <a:ext cx="838200" cy="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121202</xdr:rowOff>
    </xdr:from>
    <xdr:to>
      <xdr:col>19</xdr:col>
      <xdr:colOff>177800</xdr:colOff>
      <xdr:row>97</xdr:row>
      <xdr:rowOff>122210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51852"/>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6005</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4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122210</xdr:rowOff>
    </xdr:from>
    <xdr:to>
      <xdr:col>15</xdr:col>
      <xdr:colOff>50800</xdr:colOff>
      <xdr:row>97</xdr:row>
      <xdr:rowOff>133420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52860"/>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17449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4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82139</xdr:rowOff>
    </xdr:from>
    <xdr:to>
      <xdr:col>10</xdr:col>
      <xdr:colOff>114300</xdr:colOff>
      <xdr:row>97</xdr:row>
      <xdr:rowOff>133420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12789"/>
          <a:ext cx="889000" cy="5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4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4528</xdr:rowOff>
    </xdr:from>
    <xdr:to>
      <xdr:col>24</xdr:col>
      <xdr:colOff>114300</xdr:colOff>
      <xdr:row>97</xdr:row>
      <xdr:rowOff>106128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3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154405</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70402</xdr:rowOff>
    </xdr:from>
    <xdr:to>
      <xdr:col>20</xdr:col>
      <xdr:colOff>38100</xdr:colOff>
      <xdr:row>98</xdr:row>
      <xdr:rowOff>552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163129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9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71410</xdr:rowOff>
    </xdr:from>
    <xdr:to>
      <xdr:col>15</xdr:col>
      <xdr:colOff>101600</xdr:colOff>
      <xdr:row>98</xdr:row>
      <xdr:rowOff>1560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164137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9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82620</xdr:rowOff>
    </xdr:from>
    <xdr:to>
      <xdr:col>10</xdr:col>
      <xdr:colOff>165100</xdr:colOff>
      <xdr:row>98</xdr:row>
      <xdr:rowOff>12770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3897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31339</xdr:rowOff>
    </xdr:from>
    <xdr:to>
      <xdr:col>6</xdr:col>
      <xdr:colOff>38100</xdr:colOff>
      <xdr:row>97</xdr:row>
      <xdr:rowOff>132939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149466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43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36678</xdr:rowOff>
    </xdr:from>
    <xdr:to>
      <xdr:col>55</xdr:col>
      <xdr:colOff>0</xdr:colOff>
      <xdr:row>39</xdr:row>
      <xdr:rowOff>36868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23228"/>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36868</xdr:rowOff>
    </xdr:from>
    <xdr:to>
      <xdr:col>50</xdr:col>
      <xdr:colOff>114300</xdr:colOff>
      <xdr:row>39</xdr:row>
      <xdr:rowOff>37040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2341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102119</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37040</xdr:rowOff>
    </xdr:from>
    <xdr:to>
      <xdr:col>45</xdr:col>
      <xdr:colOff>177800</xdr:colOff>
      <xdr:row>39</xdr:row>
      <xdr:rowOff>37192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2359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101814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37192</xdr:rowOff>
    </xdr:from>
    <xdr:to>
      <xdr:col>41</xdr:col>
      <xdr:colOff>50800</xdr:colOff>
      <xdr:row>39</xdr:row>
      <xdr:rowOff>37287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23742"/>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100766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102614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4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157328</xdr:rowOff>
    </xdr:from>
    <xdr:to>
      <xdr:col>55</xdr:col>
      <xdr:colOff>50800</xdr:colOff>
      <xdr:row>39</xdr:row>
      <xdr:rowOff>87478</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157518</xdr:rowOff>
    </xdr:from>
    <xdr:to>
      <xdr:col>50</xdr:col>
      <xdr:colOff>165100</xdr:colOff>
      <xdr:row>39</xdr:row>
      <xdr:rowOff>87668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78795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6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157690</xdr:rowOff>
    </xdr:from>
    <xdr:to>
      <xdr:col>46</xdr:col>
      <xdr:colOff>38100</xdr:colOff>
      <xdr:row>39</xdr:row>
      <xdr:rowOff>87840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78967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65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157842</xdr:rowOff>
    </xdr:from>
    <xdr:to>
      <xdr:col>41</xdr:col>
      <xdr:colOff>101600</xdr:colOff>
      <xdr:row>39</xdr:row>
      <xdr:rowOff>87992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79119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6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157937</xdr:rowOff>
    </xdr:from>
    <xdr:to>
      <xdr:col>36</xdr:col>
      <xdr:colOff>165100</xdr:colOff>
      <xdr:row>39</xdr:row>
      <xdr:rowOff>88087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79214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56421</xdr:rowOff>
    </xdr:from>
    <xdr:to>
      <xdr:col>55</xdr:col>
      <xdr:colOff>0</xdr:colOff>
      <xdr:row>58</xdr:row>
      <xdr:rowOff>72716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00521"/>
          <a:ext cx="8382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24589</xdr:rowOff>
    </xdr:from>
    <xdr:to>
      <xdr:col>50</xdr:col>
      <xdr:colOff>114300</xdr:colOff>
      <xdr:row>58</xdr:row>
      <xdr:rowOff>72716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68689"/>
          <a:ext cx="889000" cy="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133425</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24589</xdr:rowOff>
    </xdr:from>
    <xdr:to>
      <xdr:col>45</xdr:col>
      <xdr:colOff>177800</xdr:colOff>
      <xdr:row>58</xdr:row>
      <xdr:rowOff>79449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68689"/>
          <a:ext cx="889000" cy="5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136137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67150</xdr:rowOff>
    </xdr:from>
    <xdr:to>
      <xdr:col>41</xdr:col>
      <xdr:colOff>50800</xdr:colOff>
      <xdr:row>58</xdr:row>
      <xdr:rowOff>79449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11250"/>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125951</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7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136696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100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5621</xdr:rowOff>
    </xdr:from>
    <xdr:to>
      <xdr:col>55</xdr:col>
      <xdr:colOff>50800</xdr:colOff>
      <xdr:row>58</xdr:row>
      <xdr:rowOff>107221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136448</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21916</xdr:rowOff>
    </xdr:from>
    <xdr:to>
      <xdr:col>50</xdr:col>
      <xdr:colOff>165100</xdr:colOff>
      <xdr:row>58</xdr:row>
      <xdr:rowOff>123516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140043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4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145239</xdr:rowOff>
    </xdr:from>
    <xdr:to>
      <xdr:col>46</xdr:col>
      <xdr:colOff>38100</xdr:colOff>
      <xdr:row>58</xdr:row>
      <xdr:rowOff>75389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91916</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9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28649</xdr:rowOff>
    </xdr:from>
    <xdr:to>
      <xdr:col>41</xdr:col>
      <xdr:colOff>101600</xdr:colOff>
      <xdr:row>58</xdr:row>
      <xdr:rowOff>130249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146776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4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16350</xdr:rowOff>
    </xdr:from>
    <xdr:to>
      <xdr:col>36</xdr:col>
      <xdr:colOff>165100</xdr:colOff>
      <xdr:row>58</xdr:row>
      <xdr:rowOff>117950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134477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117366</xdr:rowOff>
    </xdr:from>
    <xdr:to>
      <xdr:col>55</xdr:col>
      <xdr:colOff>0</xdr:colOff>
      <xdr:row>79</xdr:row>
      <xdr:rowOff>11461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90466"/>
          <a:ext cx="838200" cy="6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11461</xdr:rowOff>
    </xdr:from>
    <xdr:to>
      <xdr:col>50</xdr:col>
      <xdr:colOff>114300</xdr:colOff>
      <xdr:row>79</xdr:row>
      <xdr:rowOff>11877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56011"/>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74576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130704</xdr:rowOff>
    </xdr:from>
    <xdr:to>
      <xdr:col>45</xdr:col>
      <xdr:colOff>177800</xdr:colOff>
      <xdr:row>79</xdr:row>
      <xdr:rowOff>11877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32354"/>
          <a:ext cx="889000" cy="2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75964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130704</xdr:rowOff>
    </xdr:from>
    <xdr:to>
      <xdr:col>41</xdr:col>
      <xdr:colOff>50800</xdr:colOff>
      <xdr:row>78</xdr:row>
      <xdr:rowOff>148197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32354"/>
          <a:ext cx="889000" cy="18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50610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48683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66566</xdr:rowOff>
    </xdr:from>
    <xdr:to>
      <xdr:col>55</xdr:col>
      <xdr:colOff>50800</xdr:colOff>
      <xdr:row>78</xdr:row>
      <xdr:rowOff>168166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3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44993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132111</xdr:rowOff>
    </xdr:from>
    <xdr:to>
      <xdr:col>50</xdr:col>
      <xdr:colOff>165100</xdr:colOff>
      <xdr:row>79</xdr:row>
      <xdr:rowOff>62261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53388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132527</xdr:rowOff>
    </xdr:from>
    <xdr:to>
      <xdr:col>46</xdr:col>
      <xdr:colOff>38100</xdr:colOff>
      <xdr:row>79</xdr:row>
      <xdr:rowOff>62677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53804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79904</xdr:rowOff>
    </xdr:from>
    <xdr:to>
      <xdr:col>41</xdr:col>
      <xdr:colOff>101600</xdr:colOff>
      <xdr:row>78</xdr:row>
      <xdr:rowOff>10054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26581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5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97397</xdr:rowOff>
    </xdr:from>
    <xdr:to>
      <xdr:col>36</xdr:col>
      <xdr:colOff>165100</xdr:colOff>
      <xdr:row>79</xdr:row>
      <xdr:rowOff>27547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44074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2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142929</xdr:rowOff>
    </xdr:from>
    <xdr:to>
      <xdr:col>55</xdr:col>
      <xdr:colOff>0</xdr:colOff>
      <xdr:row>98</xdr:row>
      <xdr:rowOff>150338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45029"/>
          <a:ext cx="8382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142929</xdr:rowOff>
    </xdr:from>
    <xdr:to>
      <xdr:col>50</xdr:col>
      <xdr:colOff>114300</xdr:colOff>
      <xdr:row>98</xdr:row>
      <xdr:rowOff>159578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4502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33841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0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159578</xdr:rowOff>
    </xdr:from>
    <xdr:to>
      <xdr:col>45</xdr:col>
      <xdr:colOff>177800</xdr:colOff>
      <xdr:row>98</xdr:row>
      <xdr:rowOff>166464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61678"/>
          <a:ext cx="889000" cy="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36456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166464</xdr:rowOff>
    </xdr:from>
    <xdr:to>
      <xdr:col>41</xdr:col>
      <xdr:colOff>50800</xdr:colOff>
      <xdr:row>98</xdr:row>
      <xdr:rowOff>169428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68564"/>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60585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40584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70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99538</xdr:rowOff>
    </xdr:from>
    <xdr:to>
      <xdr:col>55</xdr:col>
      <xdr:colOff>50800</xdr:colOff>
      <xdr:row>99</xdr:row>
      <xdr:rowOff>29688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92129</xdr:rowOff>
    </xdr:from>
    <xdr:to>
      <xdr:col>50</xdr:col>
      <xdr:colOff>165100</xdr:colOff>
      <xdr:row>99</xdr:row>
      <xdr:rowOff>22279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38806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6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108778</xdr:rowOff>
    </xdr:from>
    <xdr:to>
      <xdr:col>46</xdr:col>
      <xdr:colOff>38100</xdr:colOff>
      <xdr:row>99</xdr:row>
      <xdr:rowOff>38928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55455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8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115664</xdr:rowOff>
    </xdr:from>
    <xdr:to>
      <xdr:col>41</xdr:col>
      <xdr:colOff>101600</xdr:colOff>
      <xdr:row>99</xdr:row>
      <xdr:rowOff>45814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36941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118628</xdr:rowOff>
    </xdr:from>
    <xdr:to>
      <xdr:col>36</xdr:col>
      <xdr:colOff>165100</xdr:colOff>
      <xdr:row>99</xdr:row>
      <xdr:rowOff>48778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66663</xdr:rowOff>
    </xdr:from>
    <xdr:to>
      <xdr:col>85</xdr:col>
      <xdr:colOff>127000</xdr:colOff>
      <xdr:row>38</xdr:row>
      <xdr:rowOff>75536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81763"/>
          <a:ext cx="8382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66663</xdr:rowOff>
    </xdr:from>
    <xdr:to>
      <xdr:col>81</xdr:col>
      <xdr:colOff>50800</xdr:colOff>
      <xdr:row>38</xdr:row>
      <xdr:rowOff>96346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81763"/>
          <a:ext cx="889000" cy="2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109140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96346</xdr:rowOff>
    </xdr:from>
    <xdr:to>
      <xdr:col>76</xdr:col>
      <xdr:colOff>114300</xdr:colOff>
      <xdr:row>38</xdr:row>
      <xdr:rowOff>97748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11446"/>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124739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89168</xdr:rowOff>
    </xdr:from>
    <xdr:to>
      <xdr:col>71</xdr:col>
      <xdr:colOff>177800</xdr:colOff>
      <xdr:row>38</xdr:row>
      <xdr:rowOff>97748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04268"/>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126712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117701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24736</xdr:rowOff>
    </xdr:from>
    <xdr:to>
      <xdr:col>85</xdr:col>
      <xdr:colOff>177800</xdr:colOff>
      <xdr:row>38</xdr:row>
      <xdr:rowOff>126336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3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111113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15863</xdr:rowOff>
    </xdr:from>
    <xdr:to>
      <xdr:col>81</xdr:col>
      <xdr:colOff>101600</xdr:colOff>
      <xdr:row>38</xdr:row>
      <xdr:rowOff>117463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108590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45546</xdr:rowOff>
    </xdr:from>
    <xdr:to>
      <xdr:col>76</xdr:col>
      <xdr:colOff>165100</xdr:colOff>
      <xdr:row>38</xdr:row>
      <xdr:rowOff>147146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138273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46948</xdr:rowOff>
    </xdr:from>
    <xdr:to>
      <xdr:col>72</xdr:col>
      <xdr:colOff>38100</xdr:colOff>
      <xdr:row>38</xdr:row>
      <xdr:rowOff>148548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139675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5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38368</xdr:rowOff>
    </xdr:from>
    <xdr:to>
      <xdr:col>67</xdr:col>
      <xdr:colOff>101600</xdr:colOff>
      <xdr:row>38</xdr:row>
      <xdr:rowOff>139968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131095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113012</xdr:rowOff>
    </xdr:from>
    <xdr:to>
      <xdr:col>85</xdr:col>
      <xdr:colOff>127000</xdr:colOff>
      <xdr:row>57</xdr:row>
      <xdr:rowOff>132431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85662"/>
          <a:ext cx="8382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113012</xdr:rowOff>
    </xdr:from>
    <xdr:to>
      <xdr:col>81</xdr:col>
      <xdr:colOff>50800</xdr:colOff>
      <xdr:row>58</xdr:row>
      <xdr:rowOff>25937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85662"/>
          <a:ext cx="889000" cy="8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68558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25937</xdr:rowOff>
    </xdr:from>
    <xdr:to>
      <xdr:col>76</xdr:col>
      <xdr:colOff>114300</xdr:colOff>
      <xdr:row>58</xdr:row>
      <xdr:rowOff>29309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7003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78418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29309</xdr:rowOff>
    </xdr:from>
    <xdr:to>
      <xdr:col>71</xdr:col>
      <xdr:colOff>177800</xdr:colOff>
      <xdr:row>58</xdr:row>
      <xdr:rowOff>57126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73409"/>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73208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81631</xdr:rowOff>
    </xdr:from>
    <xdr:to>
      <xdr:col>85</xdr:col>
      <xdr:colOff>177800</xdr:colOff>
      <xdr:row>58</xdr:row>
      <xdr:rowOff>11781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60058</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3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62212</xdr:rowOff>
    </xdr:from>
    <xdr:to>
      <xdr:col>81</xdr:col>
      <xdr:colOff>101600</xdr:colOff>
      <xdr:row>57</xdr:row>
      <xdr:rowOff>163812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8889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61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146587</xdr:rowOff>
    </xdr:from>
    <xdr:to>
      <xdr:col>76</xdr:col>
      <xdr:colOff>165100</xdr:colOff>
      <xdr:row>58</xdr:row>
      <xdr:rowOff>76737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1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93264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149959</xdr:rowOff>
    </xdr:from>
    <xdr:to>
      <xdr:col>72</xdr:col>
      <xdr:colOff>38100</xdr:colOff>
      <xdr:row>58</xdr:row>
      <xdr:rowOff>80109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96636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6326</xdr:rowOff>
    </xdr:from>
    <xdr:to>
      <xdr:col>67</xdr:col>
      <xdr:colOff>101600</xdr:colOff>
      <xdr:row>58</xdr:row>
      <xdr:rowOff>107926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99053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80360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81472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87707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76324</xdr:rowOff>
    </xdr:from>
    <xdr:to>
      <xdr:col>85</xdr:col>
      <xdr:colOff>127000</xdr:colOff>
      <xdr:row>97</xdr:row>
      <xdr:rowOff>81108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06974"/>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76324</xdr:rowOff>
    </xdr:from>
    <xdr:to>
      <xdr:col>81</xdr:col>
      <xdr:colOff>50800</xdr:colOff>
      <xdr:row>97</xdr:row>
      <xdr:rowOff>93928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06974"/>
          <a:ext cx="889000" cy="1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130235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93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93928</xdr:rowOff>
    </xdr:from>
    <xdr:to>
      <xdr:col>76</xdr:col>
      <xdr:colOff>114300</xdr:colOff>
      <xdr:row>97</xdr:row>
      <xdr:rowOff>109866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24578"/>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127747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92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102295</xdr:rowOff>
    </xdr:from>
    <xdr:to>
      <xdr:col>71</xdr:col>
      <xdr:colOff>177800</xdr:colOff>
      <xdr:row>97</xdr:row>
      <xdr:rowOff>109866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32945"/>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134355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93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141538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94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30308</xdr:rowOff>
    </xdr:from>
    <xdr:to>
      <xdr:col>85</xdr:col>
      <xdr:colOff>177800</xdr:colOff>
      <xdr:row>97</xdr:row>
      <xdr:rowOff>131908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53185</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1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25524</xdr:rowOff>
    </xdr:from>
    <xdr:to>
      <xdr:col>81</xdr:col>
      <xdr:colOff>101600</xdr:colOff>
      <xdr:row>97</xdr:row>
      <xdr:rowOff>127124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143651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4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43128</xdr:rowOff>
    </xdr:from>
    <xdr:to>
      <xdr:col>76</xdr:col>
      <xdr:colOff>165100</xdr:colOff>
      <xdr:row>97</xdr:row>
      <xdr:rowOff>144728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161255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44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59066</xdr:rowOff>
    </xdr:from>
    <xdr:to>
      <xdr:col>72</xdr:col>
      <xdr:colOff>38100</xdr:colOff>
      <xdr:row>97</xdr:row>
      <xdr:rowOff>160666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6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51495</xdr:rowOff>
    </xdr:from>
    <xdr:to>
      <xdr:col>67</xdr:col>
      <xdr:colOff>101600</xdr:colOff>
      <xdr:row>97</xdr:row>
      <xdr:rowOff>153095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169622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45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年度決算における住民一人あたりのコストは、総務費</a:t>
          </a:r>
          <a:r>
            <a:rPr kumimoji="1" lang="en-US" altLang="ja-JP" sz="1100">
              <a:latin typeface="ＭＳ Ｐゴシック" panose="020B0600070205080204" pitchFamily="50" charset="-128"/>
              <a:ea typeface="ＭＳ Ｐゴシック" panose="020B0600070205080204" pitchFamily="50" charset="-128"/>
            </a:rPr>
            <a:t>320,684</a:t>
          </a:r>
          <a:r>
            <a:rPr kumimoji="1" lang="ja-JP" altLang="en-US" sz="1100">
              <a:latin typeface="ＭＳ Ｐゴシック" panose="020B0600070205080204" pitchFamily="50" charset="-128"/>
              <a:ea typeface="ＭＳ Ｐゴシック" panose="020B0600070205080204" pitchFamily="50" charset="-128"/>
            </a:rPr>
            <a:t>円（構成比</a:t>
          </a:r>
          <a:r>
            <a:rPr kumimoji="1" lang="en-US" altLang="ja-JP" sz="1100">
              <a:latin typeface="ＭＳ Ｐゴシック" panose="020B0600070205080204" pitchFamily="50" charset="-128"/>
              <a:ea typeface="ＭＳ Ｐゴシック" panose="020B0600070205080204" pitchFamily="50" charset="-128"/>
            </a:rPr>
            <a:t>23.3%</a:t>
          </a:r>
          <a:r>
            <a:rPr kumimoji="1" lang="ja-JP" altLang="en-US" sz="1100">
              <a:latin typeface="ＭＳ Ｐゴシック" panose="020B0600070205080204" pitchFamily="50" charset="-128"/>
              <a:ea typeface="ＭＳ Ｐゴシック" panose="020B0600070205080204" pitchFamily="50" charset="-128"/>
            </a:rPr>
            <a:t>）、公債費</a:t>
          </a:r>
          <a:r>
            <a:rPr kumimoji="1" lang="en-US" altLang="ja-JP" sz="1100">
              <a:latin typeface="ＭＳ Ｐゴシック" panose="020B0600070205080204" pitchFamily="50" charset="-128"/>
              <a:ea typeface="ＭＳ Ｐゴシック" panose="020B0600070205080204" pitchFamily="50" charset="-128"/>
            </a:rPr>
            <a:t>220,883</a:t>
          </a:r>
          <a:r>
            <a:rPr kumimoji="1" lang="ja-JP" altLang="en-US" sz="1100">
              <a:latin typeface="ＭＳ Ｐゴシック" panose="020B0600070205080204" pitchFamily="50" charset="-128"/>
              <a:ea typeface="ＭＳ Ｐゴシック" panose="020B0600070205080204" pitchFamily="50" charset="-128"/>
            </a:rPr>
            <a:t>円（構成比</a:t>
          </a:r>
          <a:r>
            <a:rPr kumimoji="1" lang="en-US" altLang="ja-JP" sz="1100">
              <a:latin typeface="ＭＳ Ｐゴシック" panose="020B0600070205080204" pitchFamily="50" charset="-128"/>
              <a:ea typeface="ＭＳ Ｐゴシック" panose="020B0600070205080204" pitchFamily="50" charset="-128"/>
            </a:rPr>
            <a:t>16.1</a:t>
          </a:r>
          <a:r>
            <a:rPr kumimoji="1" lang="ja-JP" altLang="en-US" sz="1100">
              <a:latin typeface="ＭＳ Ｐゴシック" panose="020B0600070205080204" pitchFamily="50" charset="-128"/>
              <a:ea typeface="ＭＳ Ｐゴシック" panose="020B0600070205080204" pitchFamily="50" charset="-128"/>
            </a:rPr>
            <a:t>％）、民生費</a:t>
          </a:r>
          <a:r>
            <a:rPr kumimoji="1" lang="en-US" altLang="ja-JP" sz="1100">
              <a:latin typeface="ＭＳ Ｐゴシック" panose="020B0600070205080204" pitchFamily="50" charset="-128"/>
              <a:ea typeface="ＭＳ Ｐゴシック" panose="020B0600070205080204" pitchFamily="50" charset="-128"/>
            </a:rPr>
            <a:t>199,268</a:t>
          </a:r>
          <a:r>
            <a:rPr kumimoji="1" lang="ja-JP" altLang="en-US" sz="1100">
              <a:latin typeface="ＭＳ Ｐゴシック" panose="020B0600070205080204" pitchFamily="50" charset="-128"/>
              <a:ea typeface="ＭＳ Ｐゴシック" panose="020B0600070205080204" pitchFamily="50" charset="-128"/>
            </a:rPr>
            <a:t>円（構成比</a:t>
          </a:r>
          <a:r>
            <a:rPr kumimoji="1" lang="en-US" altLang="ja-JP" sz="1100">
              <a:latin typeface="ＭＳ Ｐゴシック" panose="020B0600070205080204" pitchFamily="50" charset="-128"/>
              <a:ea typeface="ＭＳ Ｐゴシック" panose="020B0600070205080204" pitchFamily="50" charset="-128"/>
            </a:rPr>
            <a:t>14.5</a:t>
          </a:r>
          <a:r>
            <a:rPr kumimoji="1" lang="ja-JP" altLang="en-US" sz="1100">
              <a:latin typeface="ＭＳ Ｐゴシック" panose="020B0600070205080204" pitchFamily="50" charset="-128"/>
              <a:ea typeface="ＭＳ Ｐゴシック" panose="020B0600070205080204" pitchFamily="50" charset="-128"/>
            </a:rPr>
            <a:t>％）、の順となっている。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総務費については、前年度と比較し</a:t>
          </a:r>
          <a:r>
            <a:rPr kumimoji="1" lang="en-US" altLang="ja-JP" sz="1100">
              <a:latin typeface="ＭＳ Ｐゴシック" panose="020B0600070205080204" pitchFamily="50" charset="-128"/>
              <a:ea typeface="ＭＳ Ｐゴシック" panose="020B0600070205080204" pitchFamily="50" charset="-128"/>
            </a:rPr>
            <a:t>143,942</a:t>
          </a:r>
          <a:r>
            <a:rPr kumimoji="1" lang="ja-JP" altLang="en-US" sz="1100">
              <a:latin typeface="ＭＳ Ｐゴシック" panose="020B0600070205080204" pitchFamily="50" charset="-128"/>
              <a:ea typeface="ＭＳ Ｐゴシック" panose="020B0600070205080204" pitchFamily="50" charset="-128"/>
            </a:rPr>
            <a:t>円増となっており、新型コロナウイルス感染症対策に係る補助費の増加が主な要因となっている。</a:t>
          </a:r>
        </a:p>
        <a:p>
          <a:r>
            <a:rPr kumimoji="1" lang="ja-JP" altLang="en-US" sz="1100">
              <a:latin typeface="ＭＳ Ｐゴシック" panose="020B0600070205080204" pitchFamily="50" charset="-128"/>
              <a:ea typeface="ＭＳ Ｐゴシック" panose="020B0600070205080204" pitchFamily="50" charset="-128"/>
            </a:rPr>
            <a:t>公債費については類似団体平均の約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倍となっており、この主な要因は、国営事業負担金償還（</a:t>
          </a:r>
          <a:r>
            <a:rPr kumimoji="1" lang="en-US" altLang="ja-JP" sz="1100">
              <a:latin typeface="ＭＳ Ｐゴシック" panose="020B0600070205080204" pitchFamily="50" charset="-128"/>
              <a:ea typeface="ＭＳ Ｐゴシック" panose="020B0600070205080204" pitchFamily="50" charset="-128"/>
            </a:rPr>
            <a:t>H19</a:t>
          </a:r>
          <a:r>
            <a:rPr kumimoji="1" lang="ja-JP" altLang="en-US" sz="1100">
              <a:latin typeface="ＭＳ Ｐゴシック" panose="020B0600070205080204" pitchFamily="50" charset="-128"/>
              <a:ea typeface="ＭＳ Ｐゴシック" panose="020B0600070205080204" pitchFamily="50" charset="-128"/>
            </a:rPr>
            <a:t>年度）や特別養護老人ホーム（</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）の建設に伴う借入金の償還開始などによる公債費の上昇によるものである。公債費については、今後数年は同様に推移することが見込まれるが、国営事業負担金償還（</a:t>
          </a:r>
          <a:r>
            <a:rPr kumimoji="1" lang="en-US" altLang="ja-JP" sz="1100">
              <a:latin typeface="ＭＳ Ｐゴシック" panose="020B0600070205080204" pitchFamily="50" charset="-128"/>
              <a:ea typeface="ＭＳ Ｐゴシック" panose="020B0600070205080204" pitchFamily="50" charset="-128"/>
            </a:rPr>
            <a:t>H19</a:t>
          </a:r>
          <a:r>
            <a:rPr kumimoji="1" lang="ja-JP" altLang="en-US" sz="1100">
              <a:latin typeface="ＭＳ Ｐゴシック" panose="020B0600070205080204" pitchFamily="50" charset="-128"/>
              <a:ea typeface="ＭＳ Ｐゴシック" panose="020B0600070205080204" pitchFamily="50" charset="-128"/>
            </a:rPr>
            <a:t>年度）が令和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もって終了し、さらに過去の大型事業による既発債の償還が随時終了していくことから、公債費の決算額は一時的な上昇はあるものの財政運営にあたっては、健全な比率で維持できると判断しており、今後の事業実施においては引き続き緊急性・優先度を的確に把握し、起債抑制に努めることとしている。</a:t>
          </a:r>
        </a:p>
        <a:p>
          <a:r>
            <a:rPr kumimoji="1" lang="ja-JP" altLang="en-US" sz="1100">
              <a:latin typeface="ＭＳ Ｐゴシック" panose="020B0600070205080204" pitchFamily="50" charset="-128"/>
              <a:ea typeface="ＭＳ Ｐゴシック" panose="020B0600070205080204" pitchFamily="50" charset="-128"/>
            </a:rPr>
            <a:t>民生費については新型コロナウイルス感染症対策に係る補助費等の増が主な要因となっている。</a:t>
          </a:r>
        </a:p>
        <a:p>
          <a:r>
            <a:rPr kumimoji="1" lang="ja-JP" altLang="en-US" sz="1100">
              <a:latin typeface="ＭＳ Ｐゴシック" panose="020B0600070205080204" pitchFamily="50" charset="-128"/>
              <a:ea typeface="ＭＳ Ｐゴシック" panose="020B0600070205080204" pitchFamily="50" charset="-128"/>
            </a:rPr>
            <a:t>次に類似団体平均との比較における経年推移では、農林水産業費のＨ</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年度及び</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年度、商工費のＨ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度、教育費の</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年度の各住民一人あたりコストが類似団体平均を大きく上回っている。農林水産業費の</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年度については、町営牧場草地整備や畜産競争力強化対策整備等の畜産振興事業、</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年度については、産地パワーアップ事業や緑ダムの監視機器等のシステム改修事業、商工費のＨ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年度については、小清水ツーリストセンター整備事業、教育費の</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年度については小中学校の施設改修等整備事業及び冷房設備整備事業がそれぞれ主な要因となっている。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財政調整基金残高については、標準財政規模比で各年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％以上で推移しており、緊急時における財政出動に一定程度、耐えうる残高を確保している。</a:t>
          </a:r>
        </a:p>
        <a:p>
          <a:r>
            <a:rPr kumimoji="1" lang="ja-JP" altLang="en-US" sz="1100">
              <a:latin typeface="ＭＳ Ｐゴシック" panose="020B0600070205080204" pitchFamily="50" charset="-128"/>
              <a:ea typeface="ＭＳ Ｐゴシック" panose="020B0600070205080204" pitchFamily="50" charset="-128"/>
            </a:rPr>
            <a:t>実質収支額については、令和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年度は黒字額が減少（令和元年度比</a:t>
          </a:r>
          <a:r>
            <a:rPr kumimoji="1" lang="en-US" altLang="ja-JP" sz="1100">
              <a:latin typeface="ＭＳ Ｐゴシック" panose="020B0600070205080204" pitchFamily="50" charset="-128"/>
              <a:ea typeface="ＭＳ Ｐゴシック" panose="020B0600070205080204" pitchFamily="50" charset="-128"/>
            </a:rPr>
            <a:t>:24.9%</a:t>
          </a:r>
          <a:r>
            <a:rPr kumimoji="1" lang="ja-JP" altLang="en-US" sz="1100">
              <a:latin typeface="ＭＳ Ｐゴシック" panose="020B0600070205080204" pitchFamily="50" charset="-128"/>
              <a:ea typeface="ＭＳ Ｐゴシック" panose="020B0600070205080204" pitchFamily="50" charset="-128"/>
            </a:rPr>
            <a:t>減）し、標準財政規模は増加したため、</a:t>
          </a:r>
          <a:r>
            <a:rPr kumimoji="1" lang="en-US" altLang="ja-JP" sz="1100">
              <a:latin typeface="ＭＳ Ｐゴシック" panose="020B0600070205080204" pitchFamily="50" charset="-128"/>
              <a:ea typeface="ＭＳ Ｐゴシック" panose="020B0600070205080204" pitchFamily="50" charset="-128"/>
            </a:rPr>
            <a:t>2.01</a:t>
          </a:r>
          <a:r>
            <a:rPr kumimoji="1" lang="ja-JP" altLang="en-US" sz="1100">
              <a:latin typeface="ＭＳ Ｐゴシック" panose="020B0600070205080204" pitchFamily="50" charset="-128"/>
              <a:ea typeface="ＭＳ Ｐゴシック" panose="020B0600070205080204" pitchFamily="50" charset="-128"/>
            </a:rPr>
            <a:t>ポイントの減となり、同じく実質単年度収支については黒字額が減少したものの、</a:t>
          </a:r>
          <a:r>
            <a:rPr kumimoji="1" lang="en-US" altLang="ja-JP" sz="1100">
              <a:latin typeface="ＭＳ Ｐゴシック" panose="020B0600070205080204" pitchFamily="50" charset="-128"/>
              <a:ea typeface="ＭＳ Ｐゴシック" panose="020B0600070205080204" pitchFamily="50" charset="-128"/>
            </a:rPr>
            <a:t>0.38</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今後においても各事業の実施に対して費用対分析などの手法により、事業そのものの取捨選別を行うなど全般的な歳出抑制に努めるとともに、歳入確保にあっては、引き続き地方税の徴収強化を図り自主財源の確保に努め、歳入歳出の適正なバランスを注視しながら、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前年同様に、一般会計及び各特別会計の全会計において黒字となっている。</a:t>
          </a:r>
        </a:p>
        <a:p>
          <a:r>
            <a:rPr kumimoji="1" lang="ja-JP" altLang="en-US" sz="1100">
              <a:latin typeface="ＭＳ Ｐゴシック" panose="020B0600070205080204" pitchFamily="50" charset="-128"/>
              <a:ea typeface="ＭＳ Ｐゴシック" panose="020B0600070205080204" pitchFamily="50" charset="-128"/>
            </a:rPr>
            <a:t>今後においても、高齢化による医療費の増により、一般会計からの繰出金が増加することが懸念される国民健康保険特別会計、後期高齢者医療特別会計、介護保険特別会計については、健康診断などの勧奨など疾病予防対策を充実強化し、医療費の抑制に努め、各会計の財政運営の弾力化に努める。</a:t>
          </a:r>
        </a:p>
        <a:p>
          <a:r>
            <a:rPr kumimoji="1" lang="ja-JP" altLang="en-US" sz="1100">
              <a:latin typeface="ＭＳ Ｐゴシック" panose="020B0600070205080204" pitchFamily="50" charset="-128"/>
              <a:ea typeface="ＭＳ Ｐゴシック" panose="020B0600070205080204" pitchFamily="50" charset="-128"/>
            </a:rPr>
            <a:t>簡易水道事業会計及び農業集落排水事業会計については、施設の整備充実と維持管理に万全を期するとともに、不納欠損が生じることのないよう徴収強化に努め適正な財政運営を図る。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6667282</v>
      </c>
      <c r="BO4" s="395"/>
      <c r="BP4" s="395"/>
      <c r="BQ4" s="395"/>
      <c r="BR4" s="395"/>
      <c r="BS4" s="395"/>
      <c r="BT4" s="395"/>
      <c r="BU4" s="396"/>
      <c r="BV4" s="394">
        <v>5841027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5.3</v>
      </c>
      <c r="CU4" s="401"/>
      <c r="CV4" s="401"/>
      <c r="CW4" s="401"/>
      <c r="CX4" s="401"/>
      <c r="CY4" s="401"/>
      <c r="CZ4" s="401"/>
      <c r="DA4" s="402"/>
      <c r="DB4" s="400">
        <v>7.4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6430650</v>
      </c>
      <c r="BO5" s="432"/>
      <c r="BP5" s="432"/>
      <c r="BQ5" s="432"/>
      <c r="BR5" s="432"/>
      <c r="BS5" s="432"/>
      <c r="BT5" s="432"/>
      <c r="BU5" s="433"/>
      <c r="BV5" s="431">
        <v>5581684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83.6</v>
      </c>
      <c r="CU5" s="429"/>
      <c r="CV5" s="429"/>
      <c r="CW5" s="429"/>
      <c r="CX5" s="429"/>
      <c r="CY5" s="429"/>
      <c r="CZ5" s="429"/>
      <c r="DA5" s="430"/>
      <c r="DB5" s="428">
        <v>86.3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236632</v>
      </c>
      <c r="BO6" s="432"/>
      <c r="BP6" s="432"/>
      <c r="BQ6" s="432"/>
      <c r="BR6" s="432"/>
      <c r="BS6" s="432"/>
      <c r="BT6" s="432"/>
      <c r="BU6" s="433"/>
      <c r="BV6" s="431">
        <v>259343</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86</v>
      </c>
      <c r="CU6" s="469"/>
      <c r="CV6" s="469"/>
      <c r="CW6" s="469"/>
      <c r="CX6" s="469"/>
      <c r="CY6" s="469"/>
      <c r="CZ6" s="469"/>
      <c r="DA6" s="470"/>
      <c r="DB6" s="468">
        <v>88.9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44905</v>
      </c>
      <c r="BO7" s="432"/>
      <c r="BP7" s="432"/>
      <c r="BQ7" s="432"/>
      <c r="BR7" s="432"/>
      <c r="BS7" s="432"/>
      <c r="BT7" s="432"/>
      <c r="BU7" s="433"/>
      <c r="BV7" s="431">
        <v>4055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3585706</v>
      </c>
      <c r="CU7" s="432"/>
      <c r="CV7" s="432"/>
      <c r="CW7" s="432"/>
      <c r="CX7" s="432"/>
      <c r="CY7" s="432"/>
      <c r="CZ7" s="432"/>
      <c r="DA7" s="433"/>
      <c r="DB7" s="431">
        <v>3469483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191727</v>
      </c>
      <c r="BO8" s="432"/>
      <c r="BP8" s="432"/>
      <c r="BQ8" s="432"/>
      <c r="BR8" s="432"/>
      <c r="BS8" s="432"/>
      <c r="BT8" s="432"/>
      <c r="BU8" s="433"/>
      <c r="BV8" s="431">
        <v>255288</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0.22</v>
      </c>
      <c r="CU8" s="472"/>
      <c r="CV8" s="472"/>
      <c r="CW8" s="472"/>
      <c r="CX8" s="472"/>
      <c r="CY8" s="472"/>
      <c r="CZ8" s="472"/>
      <c r="DA8" s="473"/>
      <c r="DB8" s="471">
        <v>0.22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4623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-63561</v>
      </c>
      <c r="BO9" s="432"/>
      <c r="BP9" s="432"/>
      <c r="BQ9" s="432"/>
      <c r="BR9" s="432"/>
      <c r="BS9" s="432"/>
      <c r="BT9" s="432"/>
      <c r="BU9" s="433"/>
      <c r="BV9" s="431">
        <v>-74582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21.5</v>
      </c>
      <c r="CU9" s="429"/>
      <c r="CV9" s="429"/>
      <c r="CW9" s="429"/>
      <c r="CX9" s="429"/>
      <c r="CY9" s="429"/>
      <c r="CZ9" s="429"/>
      <c r="DA9" s="430"/>
      <c r="DB9" s="428">
        <v>23.9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5085</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42</v>
      </c>
      <c r="BO10" s="432"/>
      <c r="BP10" s="432"/>
      <c r="BQ10" s="432"/>
      <c r="BR10" s="432"/>
      <c r="BS10" s="432"/>
      <c r="BT10" s="432"/>
      <c r="BU10" s="433"/>
      <c r="BV10" s="431">
        <v>38</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116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4676</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116</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4651</v>
      </c>
      <c r="S13" s="516"/>
      <c r="T13" s="516"/>
      <c r="U13" s="516"/>
      <c r="V13" s="517"/>
      <c r="W13" s="447" t="s">
        <v>138</v>
      </c>
      <c r="X13" s="448"/>
      <c r="Y13" s="448"/>
      <c r="Z13" s="448"/>
      <c r="AA13" s="448"/>
      <c r="AB13" s="438"/>
      <c r="AC13" s="482">
        <v>1121</v>
      </c>
      <c r="AD13" s="483"/>
      <c r="AE13" s="483"/>
      <c r="AF13" s="483"/>
      <c r="AG13" s="525"/>
      <c r="AH13" s="482">
        <v>1199</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-63519</v>
      </c>
      <c r="BO13" s="432"/>
      <c r="BP13" s="432"/>
      <c r="BQ13" s="432"/>
      <c r="BR13" s="432"/>
      <c r="BS13" s="432"/>
      <c r="BT13" s="432"/>
      <c r="BU13" s="433"/>
      <c r="BV13" s="431">
        <v>-74544</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11.7</v>
      </c>
      <c r="CU13" s="429"/>
      <c r="CV13" s="429"/>
      <c r="CW13" s="429"/>
      <c r="CX13" s="429"/>
      <c r="CY13" s="429"/>
      <c r="CZ13" s="429"/>
      <c r="DA13" s="430"/>
      <c r="DB13" s="428">
        <v>12.1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4800</v>
      </c>
      <c r="S14" s="516"/>
      <c r="T14" s="516"/>
      <c r="U14" s="516"/>
      <c r="V14" s="517"/>
      <c r="W14" s="421"/>
      <c r="X14" s="422"/>
      <c r="Y14" s="422"/>
      <c r="Z14" s="422"/>
      <c r="AA14" s="422"/>
      <c r="AB14" s="411"/>
      <c r="AC14" s="518">
        <v>41.4</v>
      </c>
      <c r="AD14" s="519"/>
      <c r="AE14" s="519"/>
      <c r="AF14" s="519"/>
      <c r="AG14" s="520"/>
      <c r="AH14" s="518">
        <v>41.8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129</v>
      </c>
      <c r="CU14" s="530"/>
      <c r="CV14" s="530"/>
      <c r="CW14" s="530"/>
      <c r="CX14" s="530"/>
      <c r="CY14" s="530"/>
      <c r="CZ14" s="530"/>
      <c r="DA14" s="531"/>
      <c r="DB14" s="529" t="s">
        <v>145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4774</v>
      </c>
      <c r="S15" s="516"/>
      <c r="T15" s="516"/>
      <c r="U15" s="516"/>
      <c r="V15" s="517"/>
      <c r="W15" s="447" t="s">
        <v>147</v>
      </c>
      <c r="X15" s="448"/>
      <c r="Y15" s="448"/>
      <c r="Z15" s="448"/>
      <c r="AA15" s="448"/>
      <c r="AB15" s="438"/>
      <c r="AC15" s="482">
        <v>305</v>
      </c>
      <c r="AD15" s="483"/>
      <c r="AE15" s="483"/>
      <c r="AF15" s="483"/>
      <c r="AG15" s="525"/>
      <c r="AH15" s="482">
        <v>284</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725382</v>
      </c>
      <c r="BO15" s="395"/>
      <c r="BP15" s="395"/>
      <c r="BQ15" s="395"/>
      <c r="BR15" s="395"/>
      <c r="BS15" s="395"/>
      <c r="BT15" s="395"/>
      <c r="BU15" s="396"/>
      <c r="BV15" s="394">
        <v>700452</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11.3</v>
      </c>
      <c r="AD16" s="519"/>
      <c r="AE16" s="519"/>
      <c r="AF16" s="519"/>
      <c r="AG16" s="520"/>
      <c r="AH16" s="518">
        <v>9.9</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3329683</v>
      </c>
      <c r="BO16" s="432"/>
      <c r="BP16" s="432"/>
      <c r="BQ16" s="432"/>
      <c r="BR16" s="432"/>
      <c r="BS16" s="432"/>
      <c r="BT16" s="432"/>
      <c r="BU16" s="433"/>
      <c r="BV16" s="431">
        <v>3202305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1280</v>
      </c>
      <c r="AD17" s="483"/>
      <c r="AE17" s="483"/>
      <c r="AF17" s="483"/>
      <c r="AG17" s="525"/>
      <c r="AH17" s="482">
        <v>1385</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883991</v>
      </c>
      <c r="BO17" s="432"/>
      <c r="BP17" s="432"/>
      <c r="BQ17" s="432"/>
      <c r="BR17" s="432"/>
      <c r="BS17" s="432"/>
      <c r="BT17" s="432"/>
      <c r="BU17" s="433"/>
      <c r="BV17" s="431">
        <v>859642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286.89</v>
      </c>
      <c r="M18" s="547"/>
      <c r="N18" s="547"/>
      <c r="O18" s="547"/>
      <c r="P18" s="547"/>
      <c r="Q18" s="547"/>
      <c r="R18" s="548"/>
      <c r="S18" s="548"/>
      <c r="T18" s="548"/>
      <c r="U18" s="548"/>
      <c r="V18" s="549"/>
      <c r="W18" s="449"/>
      <c r="X18" s="450"/>
      <c r="Y18" s="450"/>
      <c r="Z18" s="450"/>
      <c r="AA18" s="450"/>
      <c r="AB18" s="441"/>
      <c r="AC18" s="550">
        <v>47.3</v>
      </c>
      <c r="AD18" s="551"/>
      <c r="AE18" s="551"/>
      <c r="AF18" s="551"/>
      <c r="AG18" s="552"/>
      <c r="AH18" s="550">
        <v>48.3</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3021835</v>
      </c>
      <c r="BO18" s="432"/>
      <c r="BP18" s="432"/>
      <c r="BQ18" s="432"/>
      <c r="BR18" s="432"/>
      <c r="BS18" s="432"/>
      <c r="BT18" s="432"/>
      <c r="BU18" s="433"/>
      <c r="BV18" s="431">
        <v>3010734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16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4745238</v>
      </c>
      <c r="BO19" s="432"/>
      <c r="BP19" s="432"/>
      <c r="BQ19" s="432"/>
      <c r="BR19" s="432"/>
      <c r="BS19" s="432"/>
      <c r="BT19" s="432"/>
      <c r="BU19" s="433"/>
      <c r="BV19" s="431">
        <v>4379859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1966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6087010</v>
      </c>
      <c r="BO23" s="432"/>
      <c r="BP23" s="432"/>
      <c r="BQ23" s="432"/>
      <c r="BR23" s="432"/>
      <c r="BS23" s="432"/>
      <c r="BT23" s="432"/>
      <c r="BU23" s="433"/>
      <c r="BV23" s="431">
        <v>6688481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7300</v>
      </c>
      <c r="R24" s="483"/>
      <c r="S24" s="483"/>
      <c r="T24" s="483"/>
      <c r="U24" s="483"/>
      <c r="V24" s="525"/>
      <c r="W24" s="584"/>
      <c r="X24" s="572"/>
      <c r="Y24" s="573"/>
      <c r="Z24" s="481" t="s">
        <v>171</v>
      </c>
      <c r="AA24" s="461"/>
      <c r="AB24" s="461"/>
      <c r="AC24" s="461"/>
      <c r="AD24" s="461"/>
      <c r="AE24" s="461"/>
      <c r="AF24" s="461"/>
      <c r="AG24" s="462"/>
      <c r="AH24" s="482">
        <v>71</v>
      </c>
      <c r="AI24" s="483"/>
      <c r="AJ24" s="483"/>
      <c r="AK24" s="483"/>
      <c r="AL24" s="525"/>
      <c r="AM24" s="482">
        <v>205545</v>
      </c>
      <c r="AN24" s="483"/>
      <c r="AO24" s="483"/>
      <c r="AP24" s="483"/>
      <c r="AQ24" s="483"/>
      <c r="AR24" s="525"/>
      <c r="AS24" s="482">
        <v>2895</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6020710</v>
      </c>
      <c r="BO24" s="432"/>
      <c r="BP24" s="432"/>
      <c r="BQ24" s="432"/>
      <c r="BR24" s="432"/>
      <c r="BS24" s="432"/>
      <c r="BT24" s="432"/>
      <c r="BU24" s="433"/>
      <c r="BV24" s="431">
        <v>6607809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6050</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129</v>
      </c>
      <c r="AN25" s="483"/>
      <c r="AO25" s="483"/>
      <c r="AP25" s="483"/>
      <c r="AQ25" s="483"/>
      <c r="AR25" s="525"/>
      <c r="AS25" s="482" t="s">
        <v>129</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1471386</v>
      </c>
      <c r="BO25" s="395"/>
      <c r="BP25" s="395"/>
      <c r="BQ25" s="395"/>
      <c r="BR25" s="395"/>
      <c r="BS25" s="395"/>
      <c r="BT25" s="395"/>
      <c r="BU25" s="396"/>
      <c r="BV25" s="394">
        <v>875915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5450</v>
      </c>
      <c r="R26" s="483"/>
      <c r="S26" s="483"/>
      <c r="T26" s="483"/>
      <c r="U26" s="483"/>
      <c r="V26" s="525"/>
      <c r="W26" s="584"/>
      <c r="X26" s="572"/>
      <c r="Y26" s="573"/>
      <c r="Z26" s="481" t="s">
        <v>178</v>
      </c>
      <c r="AA26" s="594"/>
      <c r="AB26" s="594"/>
      <c r="AC26" s="594"/>
      <c r="AD26" s="594"/>
      <c r="AE26" s="594"/>
      <c r="AF26" s="594"/>
      <c r="AG26" s="595"/>
      <c r="AH26" s="482" t="s">
        <v>175</v>
      </c>
      <c r="AI26" s="483"/>
      <c r="AJ26" s="483"/>
      <c r="AK26" s="483"/>
      <c r="AL26" s="525"/>
      <c r="AM26" s="482" t="s">
        <v>129</v>
      </c>
      <c r="AN26" s="483"/>
      <c r="AO26" s="483"/>
      <c r="AP26" s="483"/>
      <c r="AQ26" s="483"/>
      <c r="AR26" s="525"/>
      <c r="AS26" s="482" t="s">
        <v>175</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145</v>
      </c>
      <c r="BO26" s="432"/>
      <c r="BP26" s="432"/>
      <c r="BQ26" s="432"/>
      <c r="BR26" s="432"/>
      <c r="BS26" s="432"/>
      <c r="BT26" s="432"/>
      <c r="BU26" s="433"/>
      <c r="BV26" s="431" t="s">
        <v>129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2800</v>
      </c>
      <c r="R27" s="483"/>
      <c r="S27" s="483"/>
      <c r="T27" s="483"/>
      <c r="U27" s="483"/>
      <c r="V27" s="525"/>
      <c r="W27" s="584"/>
      <c r="X27" s="572"/>
      <c r="Y27" s="573"/>
      <c r="Z27" s="481" t="s">
        <v>181</v>
      </c>
      <c r="AA27" s="461"/>
      <c r="AB27" s="461"/>
      <c r="AC27" s="461"/>
      <c r="AD27" s="461"/>
      <c r="AE27" s="461"/>
      <c r="AF27" s="461"/>
      <c r="AG27" s="462"/>
      <c r="AH27" s="482" t="s">
        <v>129</v>
      </c>
      <c r="AI27" s="483"/>
      <c r="AJ27" s="483"/>
      <c r="AK27" s="483"/>
      <c r="AL27" s="525"/>
      <c r="AM27" s="482" t="s">
        <v>175</v>
      </c>
      <c r="AN27" s="483"/>
      <c r="AO27" s="483"/>
      <c r="AP27" s="483"/>
      <c r="AQ27" s="483"/>
      <c r="AR27" s="525"/>
      <c r="AS27" s="482" t="s">
        <v>175</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129</v>
      </c>
      <c r="BO27" s="608"/>
      <c r="BP27" s="608"/>
      <c r="BQ27" s="608"/>
      <c r="BR27" s="608"/>
      <c r="BS27" s="608"/>
      <c r="BT27" s="608"/>
      <c r="BU27" s="609"/>
      <c r="BV27" s="607" t="s">
        <v>175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2300</v>
      </c>
      <c r="R28" s="483"/>
      <c r="S28" s="483"/>
      <c r="T28" s="483"/>
      <c r="U28" s="483"/>
      <c r="V28" s="525"/>
      <c r="W28" s="584"/>
      <c r="X28" s="572"/>
      <c r="Y28" s="573"/>
      <c r="Z28" s="481" t="s">
        <v>184</v>
      </c>
      <c r="AA28" s="461"/>
      <c r="AB28" s="461"/>
      <c r="AC28" s="461"/>
      <c r="AD28" s="461"/>
      <c r="AE28" s="461"/>
      <c r="AF28" s="461"/>
      <c r="AG28" s="462"/>
      <c r="AH28" s="482" t="s">
        <v>175</v>
      </c>
      <c r="AI28" s="483"/>
      <c r="AJ28" s="483"/>
      <c r="AK28" s="483"/>
      <c r="AL28" s="525"/>
      <c r="AM28" s="482" t="s">
        <v>175</v>
      </c>
      <c r="AN28" s="483"/>
      <c r="AO28" s="483"/>
      <c r="AP28" s="483"/>
      <c r="AQ28" s="483"/>
      <c r="AR28" s="525"/>
      <c r="AS28" s="482" t="s">
        <v>145</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417638</v>
      </c>
      <c r="BO28" s="395"/>
      <c r="BP28" s="395"/>
      <c r="BQ28" s="395"/>
      <c r="BR28" s="395"/>
      <c r="BS28" s="395"/>
      <c r="BT28" s="395"/>
      <c r="BU28" s="396"/>
      <c r="BV28" s="394">
        <v>417596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8</v>
      </c>
      <c r="M29" s="483"/>
      <c r="N29" s="483"/>
      <c r="O29" s="483"/>
      <c r="P29" s="525"/>
      <c r="Q29" s="482">
        <v>1900</v>
      </c>
      <c r="R29" s="483"/>
      <c r="S29" s="483"/>
      <c r="T29" s="483"/>
      <c r="U29" s="483"/>
      <c r="V29" s="525"/>
      <c r="W29" s="585"/>
      <c r="X29" s="586"/>
      <c r="Y29" s="587"/>
      <c r="Z29" s="481" t="s">
        <v>187</v>
      </c>
      <c r="AA29" s="461"/>
      <c r="AB29" s="461"/>
      <c r="AC29" s="461"/>
      <c r="AD29" s="461"/>
      <c r="AE29" s="461"/>
      <c r="AF29" s="461"/>
      <c r="AG29" s="462"/>
      <c r="AH29" s="482">
        <v>71</v>
      </c>
      <c r="AI29" s="483"/>
      <c r="AJ29" s="483"/>
      <c r="AK29" s="483"/>
      <c r="AL29" s="525"/>
      <c r="AM29" s="482">
        <v>205545</v>
      </c>
      <c r="AN29" s="483"/>
      <c r="AO29" s="483"/>
      <c r="AP29" s="483"/>
      <c r="AQ29" s="483"/>
      <c r="AR29" s="525"/>
      <c r="AS29" s="482">
        <v>2895</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754584</v>
      </c>
      <c r="BO29" s="432"/>
      <c r="BP29" s="432"/>
      <c r="BQ29" s="432"/>
      <c r="BR29" s="432"/>
      <c r="BS29" s="432"/>
      <c r="BT29" s="432"/>
      <c r="BU29" s="433"/>
      <c r="BV29" s="431">
        <v>906290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96.5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2289544</v>
      </c>
      <c r="BO30" s="608"/>
      <c r="BP30" s="608"/>
      <c r="BQ30" s="608"/>
      <c r="BR30" s="608"/>
      <c r="BS30" s="608"/>
      <c r="BT30" s="608"/>
      <c r="BU30" s="609"/>
      <c r="BV30" s="607">
        <v>2140042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198</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198</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簡易水道事業会計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斜里地区消防組合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農業集落排水事業会計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斜里郡3町終末処理事業組合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網走地方教育研修センター組合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JJr/1oU1DY3W5k4adnrMDrW/obWMuAQOdlaDqi7a2WfAQJnGyLjRsUqats3u2L8ON75IkUyJcyj3PiUUeFGAA==" saltValue="OhjDGtLa+qd5WGPbkhv1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561</v>
      </c>
      <c r="D34" s="1212"/>
      <c r="E34" s="1213"/>
      <c r="F34" s="32">
        <v>8.14</v>
      </c>
      <c r="G34" s="33">
        <v>11.2</v>
      </c>
      <c r="H34" s="33">
        <v>9.6199999999999992</v>
      </c>
      <c r="I34" s="33">
        <v>7.35</v>
      </c>
      <c r="J34" s="34">
        <v>5.34</v>
      </c>
      <c r="K34" s="22"/>
      <c r="L34" s="22"/>
      <c r="M34" s="22"/>
      <c r="N34" s="22"/>
      <c r="O34" s="22"/>
      <c r="P34" s="22"/>
    </row>
    <row r="35" spans="1:16" ht="39" customHeight="1" x14ac:dyDescent="0.15">
      <c r="A35" s="22"/>
      <c r="B35" s="35"/>
      <c r="C35" s="1206" t="s">
        <v>562</v>
      </c>
      <c r="D35" s="1207"/>
      <c r="E35" s="1208"/>
      <c r="F35" s="36">
        <v>2.38</v>
      </c>
      <c r="G35" s="37">
        <v>2.48</v>
      </c>
      <c r="H35" s="37">
        <v>1.39</v>
      </c>
      <c r="I35" s="37">
        <v>1.2</v>
      </c>
      <c r="J35" s="38">
        <v>0.95</v>
      </c>
      <c r="K35" s="22"/>
      <c r="L35" s="22"/>
      <c r="M35" s="22"/>
      <c r="N35" s="22"/>
      <c r="O35" s="22"/>
      <c r="P35" s="22"/>
    </row>
    <row r="36" spans="1:16" ht="39" customHeight="1" x14ac:dyDescent="0.15">
      <c r="A36" s="22"/>
      <c r="B36" s="35"/>
      <c r="C36" s="1206" t="s">
        <v>563</v>
      </c>
      <c r="D36" s="1207"/>
      <c r="E36" s="1208"/>
      <c r="F36" s="36" t="s">
        <v>510</v>
      </c>
      <c r="G36" s="37" t="s">
        <v>510</v>
      </c>
      <c r="H36" s="37" t="s">
        <v>510</v>
      </c>
      <c r="I36" s="37" t="s">
        <v>510</v>
      </c>
      <c r="J36" s="38">
        <v>0.49</v>
      </c>
      <c r="K36" s="22"/>
      <c r="L36" s="22"/>
      <c r="M36" s="22"/>
      <c r="N36" s="22"/>
      <c r="O36" s="22"/>
      <c r="P36" s="22"/>
    </row>
    <row r="37" spans="1:16" ht="39" customHeight="1" x14ac:dyDescent="0.15">
      <c r="A37" s="22"/>
      <c r="B37" s="35"/>
      <c r="C37" s="1206" t="s">
        <v>564</v>
      </c>
      <c r="D37" s="1207"/>
      <c r="E37" s="1208"/>
      <c r="F37" s="36" t="s">
        <v>510</v>
      </c>
      <c r="G37" s="37" t="s">
        <v>510</v>
      </c>
      <c r="H37" s="37" t="s">
        <v>510</v>
      </c>
      <c r="I37" s="37" t="s">
        <v>510</v>
      </c>
      <c r="J37" s="38">
        <v>0.4</v>
      </c>
      <c r="K37" s="22"/>
      <c r="L37" s="22"/>
      <c r="M37" s="22"/>
      <c r="N37" s="22"/>
      <c r="O37" s="22"/>
      <c r="P37" s="22"/>
    </row>
    <row r="38" spans="1:16" ht="39" customHeight="1" x14ac:dyDescent="0.15">
      <c r="A38" s="22"/>
      <c r="B38" s="35"/>
      <c r="C38" s="1206" t="s">
        <v>565</v>
      </c>
      <c r="D38" s="1207"/>
      <c r="E38" s="1208"/>
      <c r="F38" s="36">
        <v>0.83</v>
      </c>
      <c r="G38" s="37">
        <v>0.97</v>
      </c>
      <c r="H38" s="37">
        <v>1.1100000000000001</v>
      </c>
      <c r="I38" s="37">
        <v>1.26</v>
      </c>
      <c r="J38" s="38">
        <v>0.4</v>
      </c>
      <c r="K38" s="22"/>
      <c r="L38" s="22"/>
      <c r="M38" s="22"/>
      <c r="N38" s="22"/>
      <c r="O38" s="22"/>
      <c r="P38" s="22"/>
    </row>
    <row r="39" spans="1:16" ht="39" customHeight="1" x14ac:dyDescent="0.15">
      <c r="A39" s="22"/>
      <c r="B39" s="35"/>
      <c r="C39" s="1206" t="s">
        <v>566</v>
      </c>
      <c r="D39" s="1207"/>
      <c r="E39" s="1208"/>
      <c r="F39" s="36">
        <v>0.01</v>
      </c>
      <c r="G39" s="37">
        <v>0.02</v>
      </c>
      <c r="H39" s="37">
        <v>0.02</v>
      </c>
      <c r="I39" s="37">
        <v>0.02</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567</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568</v>
      </c>
      <c r="D43" s="1210"/>
      <c r="E43" s="1211"/>
      <c r="F43" s="41">
        <v>0.91</v>
      </c>
      <c r="G43" s="42">
        <v>0.89</v>
      </c>
      <c r="H43" s="42">
        <v>1</v>
      </c>
      <c r="I43" s="42">
        <v>0.69</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VL1avl62sgP3Wp5T7esRaP9lbHE3wSowkYDi5TaKOPWw8159Dcch0yIMNFJJfUKhrl1DdkJllXND2lOrpKncQ==" saltValue="ZH8DXPSxRbv/FEI0lR+N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1052</v>
      </c>
      <c r="L45" s="60">
        <v>1013</v>
      </c>
      <c r="M45" s="60">
        <v>1043</v>
      </c>
      <c r="N45" s="60">
        <v>1074</v>
      </c>
      <c r="O45" s="61">
        <v>1033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510</v>
      </c>
      <c r="L46" s="64" t="s">
        <v>510</v>
      </c>
      <c r="M46" s="64" t="s">
        <v>510</v>
      </c>
      <c r="N46" s="64" t="s">
        <v>510</v>
      </c>
      <c r="O46" s="65" t="s">
        <v>510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510</v>
      </c>
      <c r="L47" s="64" t="s">
        <v>510</v>
      </c>
      <c r="M47" s="64" t="s">
        <v>510</v>
      </c>
      <c r="N47" s="64" t="s">
        <v>510</v>
      </c>
      <c r="O47" s="65" t="s">
        <v>510</v>
      </c>
      <c r="P47" s="48"/>
      <c r="Q47" s="48"/>
      <c r="R47" s="48"/>
      <c r="S47" s="48"/>
      <c r="T47" s="48"/>
      <c r="U47" s="48"/>
    </row>
    <row r="48" spans="1:21" ht="30.75" customHeight="1" x14ac:dyDescent="0.15">
      <c r="A48" s="48"/>
      <c r="B48" s="1216"/>
      <c r="C48" s="1217"/>
      <c r="D48" s="62"/>
      <c r="E48" s="1222" t="s">
        <v>15</v>
      </c>
      <c r="F48" s="1222"/>
      <c r="G48" s="1222"/>
      <c r="H48" s="1222"/>
      <c r="I48" s="1222"/>
      <c r="J48" s="1223"/>
      <c r="K48" s="63">
        <v>85</v>
      </c>
      <c r="L48" s="64">
        <v>82</v>
      </c>
      <c r="M48" s="64">
        <v>78</v>
      </c>
      <c r="N48" s="64">
        <v>74</v>
      </c>
      <c r="O48" s="65">
        <v>67</v>
      </c>
      <c r="P48" s="48"/>
      <c r="Q48" s="48"/>
      <c r="R48" s="48"/>
      <c r="S48" s="48"/>
      <c r="T48" s="48"/>
      <c r="U48" s="48"/>
    </row>
    <row r="49" spans="1:21" ht="30.75" customHeight="1" x14ac:dyDescent="0.15">
      <c r="A49" s="48"/>
      <c r="B49" s="1216"/>
      <c r="C49" s="1217"/>
      <c r="D49" s="62"/>
      <c r="E49" s="1222" t="s">
        <v>16</v>
      </c>
      <c r="F49" s="1222"/>
      <c r="G49" s="1222"/>
      <c r="H49" s="1222"/>
      <c r="I49" s="1222"/>
      <c r="J49" s="1223"/>
      <c r="K49" s="63">
        <v>0</v>
      </c>
      <c r="L49" s="64">
        <v>5</v>
      </c>
      <c r="M49" s="64">
        <v>6</v>
      </c>
      <c r="N49" s="64">
        <v>6</v>
      </c>
      <c r="O49" s="65">
        <v>7</v>
      </c>
      <c r="P49" s="48"/>
      <c r="Q49" s="48"/>
      <c r="R49" s="48"/>
      <c r="S49" s="48"/>
      <c r="T49" s="48"/>
      <c r="U49" s="48"/>
    </row>
    <row r="50" spans="1:21" ht="30.75" customHeight="1" x14ac:dyDescent="0.15">
      <c r="A50" s="48"/>
      <c r="B50" s="1216"/>
      <c r="C50" s="1217"/>
      <c r="D50" s="62"/>
      <c r="E50" s="1222" t="s">
        <v>17</v>
      </c>
      <c r="F50" s="1222"/>
      <c r="G50" s="1222"/>
      <c r="H50" s="1222"/>
      <c r="I50" s="1222"/>
      <c r="J50" s="1223"/>
      <c r="K50" s="63">
        <v>1</v>
      </c>
      <c r="L50" s="64">
        <v>1</v>
      </c>
      <c r="M50" s="64">
        <v>1</v>
      </c>
      <c r="N50" s="64">
        <v>0</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t="s">
        <v>510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819</v>
      </c>
      <c r="L52" s="64">
        <v>774</v>
      </c>
      <c r="M52" s="64">
        <v>801</v>
      </c>
      <c r="N52" s="64">
        <v>833</v>
      </c>
      <c r="O52" s="65">
        <v>802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319</v>
      </c>
      <c r="L53" s="69">
        <v>327</v>
      </c>
      <c r="M53" s="69">
        <v>327</v>
      </c>
      <c r="N53" s="69">
        <v>321</v>
      </c>
      <c r="O53" s="70">
        <v>305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IJ2OITRIYLpNfkUcFkIYZt/DcFCchmYbUhJGTVhpqE2RhUrmCmyOOgRO2D+r9ey6+6EAhLEFwOmroOWFarDig==" saltValue="M+6c+8VWPXxFKCJgcIyy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topLeftCell="A2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0" t="s">
        <v>30</v>
      </c>
      <c r="C41" s="1241"/>
      <c r="D41" s="102"/>
      <c r="E41" s="1246" t="s">
        <v>31</v>
      </c>
      <c r="F41" s="1246"/>
      <c r="G41" s="1246"/>
      <c r="H41" s="1247"/>
      <c r="I41" s="103">
        <v>8461</v>
      </c>
      <c r="J41" s="104">
        <v>7965</v>
      </c>
      <c r="K41" s="104">
        <v>7284</v>
      </c>
      <c r="L41" s="104">
        <v>6688</v>
      </c>
      <c r="M41" s="105">
        <v>6087</v>
      </c>
    </row>
    <row r="42" spans="2:13" ht="27.75" customHeight="1" x14ac:dyDescent="0.15">
      <c r="B42" s="1242"/>
      <c r="C42" s="1243"/>
      <c r="D42" s="106"/>
      <c r="E42" s="1248" t="s">
        <v>32</v>
      </c>
      <c r="F42" s="1248"/>
      <c r="G42" s="1248"/>
      <c r="H42" s="1249"/>
      <c r="I42" s="107" t="s">
        <v>510</v>
      </c>
      <c r="J42" s="108" t="s">
        <v>510</v>
      </c>
      <c r="K42" s="108" t="s">
        <v>510</v>
      </c>
      <c r="L42" s="108">
        <v>20</v>
      </c>
      <c r="M42" s="109">
        <v>15</v>
      </c>
    </row>
    <row r="43" spans="2:13" ht="27.75" customHeight="1" x14ac:dyDescent="0.15">
      <c r="B43" s="1242"/>
      <c r="C43" s="1243"/>
      <c r="D43" s="106"/>
      <c r="E43" s="1248" t="s">
        <v>33</v>
      </c>
      <c r="F43" s="1248"/>
      <c r="G43" s="1248"/>
      <c r="H43" s="1249"/>
      <c r="I43" s="107">
        <v>820</v>
      </c>
      <c r="J43" s="108">
        <v>890</v>
      </c>
      <c r="K43" s="108">
        <v>886</v>
      </c>
      <c r="L43" s="108">
        <v>820</v>
      </c>
      <c r="M43" s="109">
        <v>748</v>
      </c>
    </row>
    <row r="44" spans="2:13" ht="27.75" customHeight="1" x14ac:dyDescent="0.15">
      <c r="B44" s="1242"/>
      <c r="C44" s="1243"/>
      <c r="D44" s="106"/>
      <c r="E44" s="1248" t="s">
        <v>34</v>
      </c>
      <c r="F44" s="1248"/>
      <c r="G44" s="1248"/>
      <c r="H44" s="1249"/>
      <c r="I44" s="107">
        <v>88</v>
      </c>
      <c r="J44" s="108">
        <v>82</v>
      </c>
      <c r="K44" s="108">
        <v>76</v>
      </c>
      <c r="L44" s="108">
        <v>69</v>
      </c>
      <c r="M44" s="109">
        <v>63</v>
      </c>
    </row>
    <row r="45" spans="2:13" ht="27.75" customHeight="1" x14ac:dyDescent="0.15">
      <c r="B45" s="1242"/>
      <c r="C45" s="1243"/>
      <c r="D45" s="106"/>
      <c r="E45" s="1248" t="s">
        <v>35</v>
      </c>
      <c r="F45" s="1248"/>
      <c r="G45" s="1248"/>
      <c r="H45" s="1249"/>
      <c r="I45" s="107">
        <v>939</v>
      </c>
      <c r="J45" s="108">
        <v>931</v>
      </c>
      <c r="K45" s="108">
        <v>941</v>
      </c>
      <c r="L45" s="108">
        <v>883</v>
      </c>
      <c r="M45" s="109">
        <v>829</v>
      </c>
    </row>
    <row r="46" spans="2:13" ht="27.75" customHeight="1" x14ac:dyDescent="0.15">
      <c r="B46" s="1242"/>
      <c r="C46" s="1243"/>
      <c r="D46" s="110"/>
      <c r="E46" s="1248" t="s">
        <v>36</v>
      </c>
      <c r="F46" s="1248"/>
      <c r="G46" s="1248"/>
      <c r="H46" s="1249"/>
      <c r="I46" s="107" t="s">
        <v>510</v>
      </c>
      <c r="J46" s="108" t="s">
        <v>510</v>
      </c>
      <c r="K46" s="108" t="s">
        <v>510</v>
      </c>
      <c r="L46" s="108" t="s">
        <v>510</v>
      </c>
      <c r="M46" s="109" t="s">
        <v>510</v>
      </c>
    </row>
    <row r="47" spans="2:13" ht="27.75" customHeight="1" x14ac:dyDescent="0.15">
      <c r="B47" s="1242"/>
      <c r="C47" s="1243"/>
      <c r="D47" s="111"/>
      <c r="E47" s="1250" t="s">
        <v>37</v>
      </c>
      <c r="F47" s="1251"/>
      <c r="G47" s="1251"/>
      <c r="H47" s="1252"/>
      <c r="I47" s="107" t="s">
        <v>510</v>
      </c>
      <c r="J47" s="108" t="s">
        <v>510</v>
      </c>
      <c r="K47" s="108" t="s">
        <v>510</v>
      </c>
      <c r="L47" s="108" t="s">
        <v>510</v>
      </c>
      <c r="M47" s="109" t="s">
        <v>510</v>
      </c>
    </row>
    <row r="48" spans="2:13" ht="27.75" customHeight="1" x14ac:dyDescent="0.15">
      <c r="B48" s="1242"/>
      <c r="C48" s="1243"/>
      <c r="D48" s="106"/>
      <c r="E48" s="1248" t="s">
        <v>38</v>
      </c>
      <c r="F48" s="1248"/>
      <c r="G48" s="1248"/>
      <c r="H48" s="1249"/>
      <c r="I48" s="107" t="s">
        <v>510</v>
      </c>
      <c r="J48" s="108" t="s">
        <v>510</v>
      </c>
      <c r="K48" s="108" t="s">
        <v>510</v>
      </c>
      <c r="L48" s="108" t="s">
        <v>510</v>
      </c>
      <c r="M48" s="109" t="s">
        <v>510</v>
      </c>
    </row>
    <row r="49" spans="2:13" ht="27.75" customHeight="1" x14ac:dyDescent="0.15">
      <c r="B49" s="1244"/>
      <c r="C49" s="1245"/>
      <c r="D49" s="106"/>
      <c r="E49" s="1248" t="s">
        <v>39</v>
      </c>
      <c r="F49" s="1248"/>
      <c r="G49" s="1248"/>
      <c r="H49" s="1249"/>
      <c r="I49" s="107" t="s">
        <v>510</v>
      </c>
      <c r="J49" s="108" t="s">
        <v>510</v>
      </c>
      <c r="K49" s="108" t="s">
        <v>510</v>
      </c>
      <c r="L49" s="108" t="s">
        <v>510</v>
      </c>
      <c r="M49" s="109" t="s">
        <v>510</v>
      </c>
    </row>
    <row r="50" spans="2:13" ht="27.75" customHeight="1" x14ac:dyDescent="0.15">
      <c r="B50" s="1253" t="s">
        <v>40</v>
      </c>
      <c r="C50" s="1254"/>
      <c r="D50" s="112"/>
      <c r="E50" s="1248" t="s">
        <v>41</v>
      </c>
      <c r="F50" s="1248"/>
      <c r="G50" s="1248"/>
      <c r="H50" s="1249"/>
      <c r="I50" s="107">
        <v>3401</v>
      </c>
      <c r="J50" s="108">
        <v>3711</v>
      </c>
      <c r="K50" s="108">
        <v>3730</v>
      </c>
      <c r="L50" s="108">
        <v>3535</v>
      </c>
      <c r="M50" s="109">
        <v>3581</v>
      </c>
    </row>
    <row r="51" spans="2:13" ht="27.75" customHeight="1" x14ac:dyDescent="0.15">
      <c r="B51" s="1242"/>
      <c r="C51" s="1243"/>
      <c r="D51" s="106"/>
      <c r="E51" s="1248" t="s">
        <v>42</v>
      </c>
      <c r="F51" s="1248"/>
      <c r="G51" s="1248"/>
      <c r="H51" s="1249"/>
      <c r="I51" s="107">
        <v>105</v>
      </c>
      <c r="J51" s="108">
        <v>87</v>
      </c>
      <c r="K51" s="108">
        <v>67</v>
      </c>
      <c r="L51" s="108">
        <v>57</v>
      </c>
      <c r="M51" s="109">
        <v>48</v>
      </c>
    </row>
    <row r="52" spans="2:13" ht="27.75" customHeight="1" x14ac:dyDescent="0.15">
      <c r="B52" s="1244"/>
      <c r="C52" s="1245"/>
      <c r="D52" s="106"/>
      <c r="E52" s="1248" t="s">
        <v>43</v>
      </c>
      <c r="F52" s="1248"/>
      <c r="G52" s="1248"/>
      <c r="H52" s="1249"/>
      <c r="I52" s="107">
        <v>6740</v>
      </c>
      <c r="J52" s="108">
        <v>6486</v>
      </c>
      <c r="K52" s="108">
        <v>6023</v>
      </c>
      <c r="L52" s="108">
        <v>5554</v>
      </c>
      <c r="M52" s="109">
        <v>5603</v>
      </c>
    </row>
    <row r="53" spans="2:13" ht="27.75" customHeight="1" thickBot="1" x14ac:dyDescent="0.2">
      <c r="B53" s="1255" t="s">
        <v>44</v>
      </c>
      <c r="C53" s="1256"/>
      <c r="D53" s="113"/>
      <c r="E53" s="1257" t="s">
        <v>45</v>
      </c>
      <c r="F53" s="1257"/>
      <c r="G53" s="1257"/>
      <c r="H53" s="1258"/>
      <c r="I53" s="114">
        <v>62</v>
      </c>
      <c r="J53" s="115">
        <v>-416</v>
      </c>
      <c r="K53" s="115">
        <v>-633</v>
      </c>
      <c r="L53" s="115">
        <v>-665</v>
      </c>
      <c r="M53" s="116">
        <v>-1489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AazbGEzSY4iG9LufCqbHSjI7dVRbIGRM1mRWM4GT5TFTdHr8qbUB3gontyRRmmnZe2SrL6wPHkFGcBhDQKQoyg==" saltValue="EfX2yytYhVLjf1dwvmuh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B4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418</v>
      </c>
      <c r="G55" s="128">
        <v>418</v>
      </c>
      <c r="H55" s="129">
        <v>418</v>
      </c>
    </row>
    <row r="56" spans="2:8" ht="52.5" customHeight="1" x14ac:dyDescent="0.15">
      <c r="B56" s="130"/>
      <c r="C56" s="1269" t="s">
        <v>49</v>
      </c>
      <c r="D56" s="1269"/>
      <c r="E56" s="1270"/>
      <c r="F56" s="131">
        <v>1171</v>
      </c>
      <c r="G56" s="131">
        <v>906</v>
      </c>
      <c r="H56" s="132">
        <v>755</v>
      </c>
    </row>
    <row r="57" spans="2:8" ht="53.25" customHeight="1" x14ac:dyDescent="0.15">
      <c r="B57" s="130"/>
      <c r="C57" s="1271" t="s">
        <v>50</v>
      </c>
      <c r="D57" s="1271"/>
      <c r="E57" s="1272"/>
      <c r="F57" s="133">
        <v>2093</v>
      </c>
      <c r="G57" s="133">
        <v>2140</v>
      </c>
      <c r="H57" s="134">
        <v>2290</v>
      </c>
    </row>
    <row r="58" spans="2:8" ht="45.75" customHeight="1" x14ac:dyDescent="0.15">
      <c r="B58" s="135"/>
      <c r="C58" s="1259" t="s">
        <v>579</v>
      </c>
      <c r="D58" s="1260"/>
      <c r="E58" s="1261"/>
      <c r="F58" s="136">
        <v>1425</v>
      </c>
      <c r="G58" s="136">
        <v>1578</v>
      </c>
      <c r="H58" s="137">
        <v>1697</v>
      </c>
    </row>
    <row r="59" spans="2:8" ht="45.75" customHeight="1" x14ac:dyDescent="0.15">
      <c r="B59" s="135"/>
      <c r="C59" s="1259" t="s">
        <v>580</v>
      </c>
      <c r="D59" s="1260"/>
      <c r="E59" s="1261"/>
      <c r="F59" s="136">
        <v>285</v>
      </c>
      <c r="G59" s="136">
        <v>285</v>
      </c>
      <c r="H59" s="137">
        <v>270</v>
      </c>
    </row>
    <row r="60" spans="2:8" ht="45.75" customHeight="1" x14ac:dyDescent="0.15">
      <c r="B60" s="135"/>
      <c r="C60" s="1259" t="s">
        <v>581</v>
      </c>
      <c r="D60" s="1260"/>
      <c r="E60" s="1261"/>
      <c r="F60" s="136">
        <v>300</v>
      </c>
      <c r="G60" s="136">
        <v>189</v>
      </c>
      <c r="H60" s="137">
        <v>228</v>
      </c>
    </row>
    <row r="61" spans="2:8" ht="45.75" customHeight="1" x14ac:dyDescent="0.15">
      <c r="B61" s="135"/>
      <c r="C61" s="1259" t="s">
        <v>582</v>
      </c>
      <c r="D61" s="1260"/>
      <c r="E61" s="1261"/>
      <c r="F61" s="136">
        <v>46</v>
      </c>
      <c r="G61" s="136">
        <v>46</v>
      </c>
      <c r="H61" s="137">
        <v>46</v>
      </c>
    </row>
    <row r="62" spans="2:8" ht="45.75" customHeight="1" thickBot="1" x14ac:dyDescent="0.2">
      <c r="B62" s="138"/>
      <c r="C62" s="1262" t="s">
        <v>583</v>
      </c>
      <c r="D62" s="1263"/>
      <c r="E62" s="1264"/>
      <c r="F62" s="139">
        <v>37</v>
      </c>
      <c r="G62" s="139">
        <v>38</v>
      </c>
      <c r="H62" s="140">
        <v>38</v>
      </c>
    </row>
    <row r="63" spans="2:8" ht="52.5" customHeight="1" thickBot="1" x14ac:dyDescent="0.2">
      <c r="B63" s="141"/>
      <c r="C63" s="1265" t="s">
        <v>51</v>
      </c>
      <c r="D63" s="1265"/>
      <c r="E63" s="1266"/>
      <c r="F63" s="142">
        <v>3682</v>
      </c>
      <c r="G63" s="142">
        <v>3464</v>
      </c>
      <c r="H63" s="143">
        <v>3462</v>
      </c>
    </row>
    <row r="64" spans="2:8" ht="15" customHeight="1" x14ac:dyDescent="0.15"/>
  </sheetData>
  <sheetProtection algorithmName="SHA-512" hashValue="gbdb3QjBZeyWANbs/xN1bEvAhNOfR4o4vzbGSO0lOZlOeBC52rKIOb9ujWZHJeQ+C3fyH9tFXRXXf/m6OigfOg==" saltValue="qwBZ/KNl1ituacV1UrCr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209991</v>
      </c>
      <c r="E3" s="162"/>
      <c r="F3" s="163">
        <v>168868</v>
      </c>
      <c r="G3" s="164"/>
      <c r="H3" s="165"/>
    </row>
    <row r="4" spans="1:8" x14ac:dyDescent="0.15">
      <c r="A4" s="166"/>
      <c r="B4" s="167"/>
      <c r="C4" s="168"/>
      <c r="D4" s="169">
        <v>81685</v>
      </c>
      <c r="E4" s="170"/>
      <c r="F4" s="171">
        <v>79360</v>
      </c>
      <c r="G4" s="172"/>
      <c r="H4" s="173"/>
    </row>
    <row r="5" spans="1:8" x14ac:dyDescent="0.15">
      <c r="A5" s="154" t="s">
        <v>544</v>
      </c>
      <c r="B5" s="159"/>
      <c r="C5" s="160"/>
      <c r="D5" s="161">
        <v>230338</v>
      </c>
      <c r="E5" s="162"/>
      <c r="F5" s="163">
        <v>202870</v>
      </c>
      <c r="G5" s="164"/>
      <c r="H5" s="165"/>
    </row>
    <row r="6" spans="1:8" x14ac:dyDescent="0.15">
      <c r="A6" s="166"/>
      <c r="B6" s="167"/>
      <c r="C6" s="168"/>
      <c r="D6" s="169">
        <v>85054</v>
      </c>
      <c r="E6" s="170"/>
      <c r="F6" s="171">
        <v>79735</v>
      </c>
      <c r="G6" s="172"/>
      <c r="H6" s="173"/>
    </row>
    <row r="7" spans="1:8" x14ac:dyDescent="0.15">
      <c r="A7" s="154" t="s">
        <v>545</v>
      </c>
      <c r="B7" s="159"/>
      <c r="C7" s="160"/>
      <c r="D7" s="161">
        <v>266454</v>
      </c>
      <c r="E7" s="162"/>
      <c r="F7" s="163">
        <v>167497</v>
      </c>
      <c r="G7" s="164"/>
      <c r="H7" s="165"/>
    </row>
    <row r="8" spans="1:8" x14ac:dyDescent="0.15">
      <c r="A8" s="166"/>
      <c r="B8" s="167"/>
      <c r="C8" s="168"/>
      <c r="D8" s="169">
        <v>65725</v>
      </c>
      <c r="E8" s="170"/>
      <c r="F8" s="171">
        <v>82571</v>
      </c>
      <c r="G8" s="172"/>
      <c r="H8" s="173"/>
    </row>
    <row r="9" spans="1:8" x14ac:dyDescent="0.15">
      <c r="A9" s="154" t="s">
        <v>546</v>
      </c>
      <c r="B9" s="159"/>
      <c r="C9" s="160"/>
      <c r="D9" s="161">
        <v>226961</v>
      </c>
      <c r="E9" s="162"/>
      <c r="F9" s="163">
        <v>190274</v>
      </c>
      <c r="G9" s="164"/>
      <c r="H9" s="165"/>
    </row>
    <row r="10" spans="1:8" x14ac:dyDescent="0.15">
      <c r="A10" s="166"/>
      <c r="B10" s="167"/>
      <c r="C10" s="168"/>
      <c r="D10" s="169">
        <v>110695</v>
      </c>
      <c r="E10" s="170"/>
      <c r="F10" s="171">
        <v>88584</v>
      </c>
      <c r="G10" s="172"/>
      <c r="H10" s="173"/>
    </row>
    <row r="11" spans="1:8" x14ac:dyDescent="0.15">
      <c r="A11" s="154" t="s">
        <v>547</v>
      </c>
      <c r="B11" s="159"/>
      <c r="C11" s="160"/>
      <c r="D11" s="161">
        <v>258091</v>
      </c>
      <c r="E11" s="162"/>
      <c r="F11" s="163">
        <v>301035</v>
      </c>
      <c r="G11" s="164"/>
      <c r="H11" s="165"/>
    </row>
    <row r="12" spans="1:8" x14ac:dyDescent="0.15">
      <c r="A12" s="166"/>
      <c r="B12" s="167"/>
      <c r="C12" s="174"/>
      <c r="D12" s="169">
        <v>134589</v>
      </c>
      <c r="E12" s="170"/>
      <c r="F12" s="171">
        <v>154376</v>
      </c>
      <c r="G12" s="172"/>
      <c r="H12" s="173"/>
    </row>
    <row r="13" spans="1:8" x14ac:dyDescent="0.15">
      <c r="A13" s="154"/>
      <c r="B13" s="159"/>
      <c r="C13" s="175"/>
      <c r="D13" s="176">
        <v>238367</v>
      </c>
      <c r="E13" s="177"/>
      <c r="F13" s="178">
        <v>206109</v>
      </c>
      <c r="G13" s="179"/>
      <c r="H13" s="165"/>
    </row>
    <row r="14" spans="1:8" x14ac:dyDescent="0.15">
      <c r="A14" s="166"/>
      <c r="B14" s="167"/>
      <c r="C14" s="168"/>
      <c r="D14" s="169">
        <v>95550</v>
      </c>
      <c r="E14" s="170"/>
      <c r="F14" s="171">
        <v>96925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8.15</v>
      </c>
      <c r="C19" s="180">
        <f>ROUND(VALUE(SUBSTITUTE(実質収支比率等に係る経年分析!G$48,"▲","-")),2)</f>
        <v>11.21</v>
      </c>
      <c r="D19" s="180">
        <f>ROUND(VALUE(SUBSTITUTE(実質収支比率等に係る経年分析!H$48,"▲","-")),2)</f>
        <v>9.6300000000000008</v>
      </c>
      <c r="E19" s="180">
        <f>ROUND(VALUE(SUBSTITUTE(実質収支比率等に係る経年分析!I$48,"▲","-")),2)</f>
        <v>7.36</v>
      </c>
      <c r="F19" s="180">
        <f>ROUND(VALUE(SUBSTITUTE(実質収支比率等に係る経年分析!J$48,"▲","-")),2)</f>
        <v>5.35</v>
      </c>
    </row>
    <row r="20" spans="1:11" x14ac:dyDescent="0.15">
      <c r="A20" s="180" t="s">
        <v>55</v>
      </c>
      <c r="B20" s="180">
        <f>ROUND(VALUE(SUBSTITUTE(実質収支比率等に係る経年分析!F$47,"▲","-")),2)</f>
        <v>10.29</v>
      </c>
      <c r="C20" s="180">
        <f>ROUND(VALUE(SUBSTITUTE(実質収支比率等に係る経年分析!G$47,"▲","-")),2)</f>
        <v>10.58</v>
      </c>
      <c r="D20" s="180">
        <f>ROUND(VALUE(SUBSTITUTE(実質収支比率等に係る経年分析!H$47,"▲","-")),2)</f>
        <v>12.18</v>
      </c>
      <c r="E20" s="180">
        <f>ROUND(VALUE(SUBSTITUTE(実質収支比率等に係る経年分析!I$47,"▲","-")),2)</f>
        <v>12.04</v>
      </c>
      <c r="F20" s="180">
        <f>ROUND(VALUE(SUBSTITUTE(実質収支比率等に係る経年分析!J$47,"▲","-")),2)</f>
        <v>11.65</v>
      </c>
    </row>
    <row r="21" spans="1:11" x14ac:dyDescent="0.15">
      <c r="A21" s="180" t="s">
        <v>56</v>
      </c>
      <c r="B21" s="180">
        <f>IF(ISNUMBER(VALUE(SUBSTITUTE(実質収支比率等に係る経年分析!F$49,"▲","-"))),ROUND(VALUE(SUBSTITUTE(実質収支比率等に係る経年分析!F$49,"▲","-")),2),NA())</f>
        <v>-1.36</v>
      </c>
      <c r="C21" s="180">
        <f>IF(ISNUMBER(VALUE(SUBSTITUTE(実質収支比率等に係る経年分析!G$49,"▲","-"))),ROUND(VALUE(SUBSTITUTE(実質収支比率等に係る経年分析!G$49,"▲","-")),2),NA())</f>
        <v>2.83</v>
      </c>
      <c r="D21" s="180">
        <f>IF(ISNUMBER(VALUE(SUBSTITUTE(実質収支比率等に係る経年分析!H$49,"▲","-"))),ROUND(VALUE(SUBSTITUTE(実質収支比率等に係る経年分析!H$49,"▲","-")),2),NA())</f>
        <v>-0.27</v>
      </c>
      <c r="E21" s="180">
        <f>IF(ISNUMBER(VALUE(SUBSTITUTE(実質収支比率等に係る経年分析!I$49,"▲","-"))),ROUND(VALUE(SUBSTITUTE(実質収支比率等に係る経年分析!I$49,"▲","-")),2),NA())</f>
        <v>-2.15</v>
      </c>
      <c r="F21" s="180">
        <f>IF(ISNUMBER(VALUE(SUBSTITUTE(実質収支比率等に係る経年分析!J$49,"▲","-"))),ROUND(VALUE(SUBSTITUTE(実質収支比率等に係る経年分析!J$49,"▲","-")),2),NA())</f>
        <v>-1.77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1.1100000000000001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農業集落排水事業会計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v>
      </c>
    </row>
    <row r="34" spans="1:16" x14ac:dyDescent="0.15">
      <c r="A34" s="181" t="str">
        <f>IF(連結実質赤字比率に係る赤字・黒字の構成分析!C$36="",NA(),連結実質赤字比率に係る赤字・黒字の構成分析!C$36)</f>
        <v>簡易水道事業会計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9.6199999999999992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819</v>
      </c>
      <c r="E42" s="182"/>
      <c r="F42" s="182"/>
      <c r="G42" s="182">
        <f>'実質公債費比率（分子）の構造'!L$52</f>
        <v>774</v>
      </c>
      <c r="H42" s="182"/>
      <c r="I42" s="182"/>
      <c r="J42" s="182">
        <f>'実質公債費比率（分子）の構造'!M$52</f>
        <v>801</v>
      </c>
      <c r="K42" s="182"/>
      <c r="L42" s="182"/>
      <c r="M42" s="182">
        <f>'実質公債費比率（分子）の構造'!N$52</f>
        <v>833</v>
      </c>
      <c r="N42" s="182"/>
      <c r="O42" s="182"/>
      <c r="P42" s="182">
        <f>'実質公債費比率（分子）の構造'!O$52</f>
        <v>802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0</v>
      </c>
      <c r="C45" s="182"/>
      <c r="D45" s="182"/>
      <c r="E45" s="182">
        <f>'実質公債費比率（分子）の構造'!L$49</f>
        <v>5</v>
      </c>
      <c r="F45" s="182"/>
      <c r="G45" s="182"/>
      <c r="H45" s="182">
        <f>'実質公債費比率（分子）の構造'!M$49</f>
        <v>6</v>
      </c>
      <c r="I45" s="182"/>
      <c r="J45" s="182"/>
      <c r="K45" s="182">
        <f>'実質公債費比率（分子）の構造'!N$49</f>
        <v>6</v>
      </c>
      <c r="L45" s="182"/>
      <c r="M45" s="182"/>
      <c r="N45" s="182">
        <f>'実質公債費比率（分子）の構造'!O$49</f>
        <v>7</v>
      </c>
      <c r="O45" s="182"/>
      <c r="P45" s="182"/>
    </row>
    <row r="46" spans="1:16" x14ac:dyDescent="0.15">
      <c r="A46" s="182" t="s">
        <v>67</v>
      </c>
      <c r="B46" s="182">
        <f>'実質公債費比率（分子）の構造'!K$48</f>
        <v>85</v>
      </c>
      <c r="C46" s="182"/>
      <c r="D46" s="182"/>
      <c r="E46" s="182">
        <f>'実質公債費比率（分子）の構造'!L$48</f>
        <v>82</v>
      </c>
      <c r="F46" s="182"/>
      <c r="G46" s="182"/>
      <c r="H46" s="182">
        <f>'実質公債費比率（分子）の構造'!M$48</f>
        <v>78</v>
      </c>
      <c r="I46" s="182"/>
      <c r="J46" s="182"/>
      <c r="K46" s="182">
        <f>'実質公債費比率（分子）の構造'!N$48</f>
        <v>74</v>
      </c>
      <c r="L46" s="182"/>
      <c r="M46" s="182"/>
      <c r="N46" s="182">
        <f>'実質公債費比率（分子）の構造'!O$48</f>
        <v>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1052</v>
      </c>
      <c r="C49" s="182"/>
      <c r="D49" s="182"/>
      <c r="E49" s="182">
        <f>'実質公債費比率（分子）の構造'!L$45</f>
        <v>1013</v>
      </c>
      <c r="F49" s="182"/>
      <c r="G49" s="182"/>
      <c r="H49" s="182">
        <f>'実質公債費比率（分子）の構造'!M$45</f>
        <v>1043</v>
      </c>
      <c r="I49" s="182"/>
      <c r="J49" s="182"/>
      <c r="K49" s="182">
        <f>'実質公債費比率（分子）の構造'!N$45</f>
        <v>1074</v>
      </c>
      <c r="L49" s="182"/>
      <c r="M49" s="182"/>
      <c r="N49" s="182">
        <f>'実質公債費比率（分子）の構造'!O$45</f>
        <v>1033</v>
      </c>
      <c r="O49" s="182"/>
      <c r="P49" s="182"/>
    </row>
    <row r="50" spans="1:16" x14ac:dyDescent="0.15">
      <c r="A50" s="182" t="s">
        <v>71</v>
      </c>
      <c r="B50" s="182" t="e">
        <f>NA()</f>
        <v>#N/A</v>
      </c>
      <c r="C50" s="182">
        <f>IF(ISNUMBER('実質公債費比率（分子）の構造'!K$53),'実質公債費比率（分子）の構造'!K$53,NA())</f>
        <v>319</v>
      </c>
      <c r="D50" s="182" t="e">
        <f>NA()</f>
        <v>#N/A</v>
      </c>
      <c r="E50" s="182" t="e">
        <f>NA()</f>
        <v>#N/A</v>
      </c>
      <c r="F50" s="182">
        <f>IF(ISNUMBER('実質公債費比率（分子）の構造'!L$53),'実質公債費比率（分子）の構造'!L$53,NA())</f>
        <v>327</v>
      </c>
      <c r="G50" s="182" t="e">
        <f>NA()</f>
        <v>#N/A</v>
      </c>
      <c r="H50" s="182" t="e">
        <f>NA()</f>
        <v>#N/A</v>
      </c>
      <c r="I50" s="182">
        <f>IF(ISNUMBER('実質公債費比率（分子）の構造'!M$53),'実質公債費比率（分子）の構造'!M$53,NA())</f>
        <v>327</v>
      </c>
      <c r="J50" s="182" t="e">
        <f>NA()</f>
        <v>#N/A</v>
      </c>
      <c r="K50" s="182" t="e">
        <f>NA()</f>
        <v>#N/A</v>
      </c>
      <c r="L50" s="182">
        <f>IF(ISNUMBER('実質公債費比率（分子）の構造'!N$53),'実質公債費比率（分子）の構造'!N$53,NA())</f>
        <v>321</v>
      </c>
      <c r="M50" s="182" t="e">
        <f>NA()</f>
        <v>#N/A</v>
      </c>
      <c r="N50" s="182" t="e">
        <f>NA()</f>
        <v>#N/A</v>
      </c>
      <c r="O50" s="182">
        <f>IF(ISNUMBER('実質公債費比率（分子）の構造'!O$53),'実質公債費比率（分子）の構造'!O$53,NA())</f>
        <v>305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6740</v>
      </c>
      <c r="E56" s="181"/>
      <c r="F56" s="181"/>
      <c r="G56" s="181">
        <f>'将来負担比率（分子）の構造'!J$52</f>
        <v>6486</v>
      </c>
      <c r="H56" s="181"/>
      <c r="I56" s="181"/>
      <c r="J56" s="181">
        <f>'将来負担比率（分子）の構造'!K$52</f>
        <v>6023</v>
      </c>
      <c r="K56" s="181"/>
      <c r="L56" s="181"/>
      <c r="M56" s="181">
        <f>'将来負担比率（分子）の構造'!L$52</f>
        <v>5554</v>
      </c>
      <c r="N56" s="181"/>
      <c r="O56" s="181"/>
      <c r="P56" s="181">
        <f>'将来負担比率（分子）の構造'!M$52</f>
        <v>5603</v>
      </c>
    </row>
    <row r="57" spans="1:16" x14ac:dyDescent="0.15">
      <c r="A57" s="181" t="s">
        <v>42</v>
      </c>
      <c r="B57" s="181"/>
      <c r="C57" s="181"/>
      <c r="D57" s="181">
        <f>'将来負担比率（分子）の構造'!I$51</f>
        <v>105</v>
      </c>
      <c r="E57" s="181"/>
      <c r="F57" s="181"/>
      <c r="G57" s="181">
        <f>'将来負担比率（分子）の構造'!J$51</f>
        <v>87</v>
      </c>
      <c r="H57" s="181"/>
      <c r="I57" s="181"/>
      <c r="J57" s="181">
        <f>'将来負担比率（分子）の構造'!K$51</f>
        <v>67</v>
      </c>
      <c r="K57" s="181"/>
      <c r="L57" s="181"/>
      <c r="M57" s="181">
        <f>'将来負担比率（分子）の構造'!L$51</f>
        <v>57</v>
      </c>
      <c r="N57" s="181"/>
      <c r="O57" s="181"/>
      <c r="P57" s="181">
        <f>'将来負担比率（分子）の構造'!M$51</f>
        <v>48</v>
      </c>
    </row>
    <row r="58" spans="1:16" x14ac:dyDescent="0.15">
      <c r="A58" s="181" t="s">
        <v>41</v>
      </c>
      <c r="B58" s="181"/>
      <c r="C58" s="181"/>
      <c r="D58" s="181">
        <f>'将来負担比率（分子）の構造'!I$50</f>
        <v>3401</v>
      </c>
      <c r="E58" s="181"/>
      <c r="F58" s="181"/>
      <c r="G58" s="181">
        <f>'将来負担比率（分子）の構造'!J$50</f>
        <v>3711</v>
      </c>
      <c r="H58" s="181"/>
      <c r="I58" s="181"/>
      <c r="J58" s="181">
        <f>'将来負担比率（分子）の構造'!K$50</f>
        <v>3730</v>
      </c>
      <c r="K58" s="181"/>
      <c r="L58" s="181"/>
      <c r="M58" s="181">
        <f>'将来負担比率（分子）の構造'!L$50</f>
        <v>3535</v>
      </c>
      <c r="N58" s="181"/>
      <c r="O58" s="181"/>
      <c r="P58" s="181">
        <f>'将来負担比率（分子）の構造'!M$50</f>
        <v>3581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939</v>
      </c>
      <c r="C62" s="181"/>
      <c r="D62" s="181"/>
      <c r="E62" s="181">
        <f>'将来負担比率（分子）の構造'!J$45</f>
        <v>931</v>
      </c>
      <c r="F62" s="181"/>
      <c r="G62" s="181"/>
      <c r="H62" s="181">
        <f>'将来負担比率（分子）の構造'!K$45</f>
        <v>941</v>
      </c>
      <c r="I62" s="181"/>
      <c r="J62" s="181"/>
      <c r="K62" s="181">
        <f>'将来負担比率（分子）の構造'!L$45</f>
        <v>883</v>
      </c>
      <c r="L62" s="181"/>
      <c r="M62" s="181"/>
      <c r="N62" s="181">
        <f>'将来負担比率（分子）の構造'!M$45</f>
        <v>829</v>
      </c>
      <c r="O62" s="181"/>
      <c r="P62" s="181"/>
    </row>
    <row r="63" spans="1:16" x14ac:dyDescent="0.15">
      <c r="A63" s="181" t="s">
        <v>34</v>
      </c>
      <c r="B63" s="181">
        <f>'将来負担比率（分子）の構造'!I$44</f>
        <v>88</v>
      </c>
      <c r="C63" s="181"/>
      <c r="D63" s="181"/>
      <c r="E63" s="181">
        <f>'将来負担比率（分子）の構造'!J$44</f>
        <v>82</v>
      </c>
      <c r="F63" s="181"/>
      <c r="G63" s="181"/>
      <c r="H63" s="181">
        <f>'将来負担比率（分子）の構造'!K$44</f>
        <v>76</v>
      </c>
      <c r="I63" s="181"/>
      <c r="J63" s="181"/>
      <c r="K63" s="181">
        <f>'将来負担比率（分子）の構造'!L$44</f>
        <v>69</v>
      </c>
      <c r="L63" s="181"/>
      <c r="M63" s="181"/>
      <c r="N63" s="181">
        <f>'将来負担比率（分子）の構造'!M$44</f>
        <v>63</v>
      </c>
      <c r="O63" s="181"/>
      <c r="P63" s="181"/>
    </row>
    <row r="64" spans="1:16" x14ac:dyDescent="0.15">
      <c r="A64" s="181" t="s">
        <v>33</v>
      </c>
      <c r="B64" s="181">
        <f>'将来負担比率（分子）の構造'!I$43</f>
        <v>820</v>
      </c>
      <c r="C64" s="181"/>
      <c r="D64" s="181"/>
      <c r="E64" s="181">
        <f>'将来負担比率（分子）の構造'!J$43</f>
        <v>890</v>
      </c>
      <c r="F64" s="181"/>
      <c r="G64" s="181"/>
      <c r="H64" s="181">
        <f>'将来負担比率（分子）の構造'!K$43</f>
        <v>886</v>
      </c>
      <c r="I64" s="181"/>
      <c r="J64" s="181"/>
      <c r="K64" s="181">
        <f>'将来負担比率（分子）の構造'!L$43</f>
        <v>820</v>
      </c>
      <c r="L64" s="181"/>
      <c r="M64" s="181"/>
      <c r="N64" s="181">
        <f>'将来負担比率（分子）の構造'!M$43</f>
        <v>748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20</v>
      </c>
      <c r="L65" s="181"/>
      <c r="M65" s="181"/>
      <c r="N65" s="181">
        <f>'将来負担比率（分子）の構造'!M$42</f>
        <v>15</v>
      </c>
      <c r="O65" s="181"/>
      <c r="P65" s="181"/>
    </row>
    <row r="66" spans="1:16" x14ac:dyDescent="0.15">
      <c r="A66" s="181" t="s">
        <v>31</v>
      </c>
      <c r="B66" s="181">
        <f>'将来負担比率（分子）の構造'!I$41</f>
        <v>8461</v>
      </c>
      <c r="C66" s="181"/>
      <c r="D66" s="181"/>
      <c r="E66" s="181">
        <f>'将来負担比率（分子）の構造'!J$41</f>
        <v>7965</v>
      </c>
      <c r="F66" s="181"/>
      <c r="G66" s="181"/>
      <c r="H66" s="181">
        <f>'将来負担比率（分子）の構造'!K$41</f>
        <v>7284</v>
      </c>
      <c r="I66" s="181"/>
      <c r="J66" s="181"/>
      <c r="K66" s="181">
        <f>'将来負担比率（分子）の構造'!L$41</f>
        <v>6688</v>
      </c>
      <c r="L66" s="181"/>
      <c r="M66" s="181"/>
      <c r="N66" s="181">
        <f>'将来負担比率（分子）の構造'!M$41</f>
        <v>6087</v>
      </c>
      <c r="O66" s="181"/>
      <c r="P66" s="181"/>
    </row>
    <row r="67" spans="1:16" x14ac:dyDescent="0.15">
      <c r="A67" s="181" t="s">
        <v>75</v>
      </c>
      <c r="B67" s="181" t="e">
        <f>NA()</f>
        <v>#N/A</v>
      </c>
      <c r="C67" s="181">
        <f>IF(ISNUMBER('将来負担比率（分子）の構造'!I$53), IF('将来負担比率（分子）の構造'!I$53 &lt; 0, 0, '将来負担比率（分子）の構造'!I$53), NA())</f>
        <v>62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418</v>
      </c>
      <c r="C72" s="185">
        <f>基金残高に係る経年分析!G55</f>
        <v>418</v>
      </c>
      <c r="D72" s="185">
        <f>基金残高に係る経年分析!H55</f>
        <v>418</v>
      </c>
    </row>
    <row r="73" spans="1:16" x14ac:dyDescent="0.15">
      <c r="A73" s="184" t="s">
        <v>78</v>
      </c>
      <c r="B73" s="185">
        <f>基金残高に係る経年分析!F56</f>
        <v>1171</v>
      </c>
      <c r="C73" s="185">
        <f>基金残高に係る経年分析!G56</f>
        <v>906</v>
      </c>
      <c r="D73" s="185">
        <f>基金残高に係る経年分析!H56</f>
        <v>755</v>
      </c>
    </row>
    <row r="74" spans="1:16" x14ac:dyDescent="0.15">
      <c r="A74" s="184" t="s">
        <v>79</v>
      </c>
      <c r="B74" s="185">
        <f>基金残高に係る経年分析!F57</f>
        <v>2093</v>
      </c>
      <c r="C74" s="185">
        <f>基金残高に係る経年分析!G57</f>
        <v>2140</v>
      </c>
      <c r="D74" s="185">
        <f>基金残高に係る経年分析!H57</f>
        <v>2290</v>
      </c>
    </row>
  </sheetData>
  <sheetProtection algorithmName="SHA-512" hashValue="uHN73PDb6B0Uwrg1KJvgOPdaMAkWMWna5mmEW137XO3WOhv1LBdqhLIv2Tee/bvZIkMtCIhjDPojeYwoRplcuA==" saltValue="YhVIlXXUm6gVSN7VBd2+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643789</v>
      </c>
      <c r="S5" s="637"/>
      <c r="T5" s="637"/>
      <c r="U5" s="637"/>
      <c r="V5" s="637"/>
      <c r="W5" s="637"/>
      <c r="X5" s="637"/>
      <c r="Y5" s="638"/>
      <c r="Z5" s="639">
        <v>9.6999999999999993</v>
      </c>
      <c r="AA5" s="639"/>
      <c r="AB5" s="639"/>
      <c r="AC5" s="639"/>
      <c r="AD5" s="640">
        <v>643789</v>
      </c>
      <c r="AE5" s="640"/>
      <c r="AF5" s="640"/>
      <c r="AG5" s="640"/>
      <c r="AH5" s="640"/>
      <c r="AI5" s="640"/>
      <c r="AJ5" s="640"/>
      <c r="AK5" s="640"/>
      <c r="AL5" s="641">
        <v>18.3</v>
      </c>
      <c r="AM5" s="642"/>
      <c r="AN5" s="642"/>
      <c r="AO5" s="643"/>
      <c r="AP5" s="633" t="s">
        <v>228</v>
      </c>
      <c r="AQ5" s="634"/>
      <c r="AR5" s="634"/>
      <c r="AS5" s="634"/>
      <c r="AT5" s="634"/>
      <c r="AU5" s="634"/>
      <c r="AV5" s="634"/>
      <c r="AW5" s="634"/>
      <c r="AX5" s="634"/>
      <c r="AY5" s="634"/>
      <c r="AZ5" s="634"/>
      <c r="BA5" s="634"/>
      <c r="BB5" s="634"/>
      <c r="BC5" s="634"/>
      <c r="BD5" s="634"/>
      <c r="BE5" s="634"/>
      <c r="BF5" s="635"/>
      <c r="BG5" s="647">
        <v>643416</v>
      </c>
      <c r="BH5" s="648"/>
      <c r="BI5" s="648"/>
      <c r="BJ5" s="648"/>
      <c r="BK5" s="648"/>
      <c r="BL5" s="648"/>
      <c r="BM5" s="648"/>
      <c r="BN5" s="649"/>
      <c r="BO5" s="650">
        <v>99.9</v>
      </c>
      <c r="BP5" s="650"/>
      <c r="BQ5" s="650"/>
      <c r="BR5" s="650"/>
      <c r="BS5" s="651">
        <v>8270</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123686</v>
      </c>
      <c r="S6" s="648"/>
      <c r="T6" s="648"/>
      <c r="U6" s="648"/>
      <c r="V6" s="648"/>
      <c r="W6" s="648"/>
      <c r="X6" s="648"/>
      <c r="Y6" s="649"/>
      <c r="Z6" s="650">
        <v>1.9</v>
      </c>
      <c r="AA6" s="650"/>
      <c r="AB6" s="650"/>
      <c r="AC6" s="650"/>
      <c r="AD6" s="651">
        <v>123686</v>
      </c>
      <c r="AE6" s="651"/>
      <c r="AF6" s="651"/>
      <c r="AG6" s="651"/>
      <c r="AH6" s="651"/>
      <c r="AI6" s="651"/>
      <c r="AJ6" s="651"/>
      <c r="AK6" s="651"/>
      <c r="AL6" s="652">
        <v>3.5</v>
      </c>
      <c r="AM6" s="653"/>
      <c r="AN6" s="653"/>
      <c r="AO6" s="654"/>
      <c r="AP6" s="644" t="s">
        <v>233</v>
      </c>
      <c r="AQ6" s="645"/>
      <c r="AR6" s="645"/>
      <c r="AS6" s="645"/>
      <c r="AT6" s="645"/>
      <c r="AU6" s="645"/>
      <c r="AV6" s="645"/>
      <c r="AW6" s="645"/>
      <c r="AX6" s="645"/>
      <c r="AY6" s="645"/>
      <c r="AZ6" s="645"/>
      <c r="BA6" s="645"/>
      <c r="BB6" s="645"/>
      <c r="BC6" s="645"/>
      <c r="BD6" s="645"/>
      <c r="BE6" s="645"/>
      <c r="BF6" s="646"/>
      <c r="BG6" s="647">
        <v>643416</v>
      </c>
      <c r="BH6" s="648"/>
      <c r="BI6" s="648"/>
      <c r="BJ6" s="648"/>
      <c r="BK6" s="648"/>
      <c r="BL6" s="648"/>
      <c r="BM6" s="648"/>
      <c r="BN6" s="649"/>
      <c r="BO6" s="650">
        <v>99.9</v>
      </c>
      <c r="BP6" s="650"/>
      <c r="BQ6" s="650"/>
      <c r="BR6" s="650"/>
      <c r="BS6" s="651">
        <v>8270</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57142</v>
      </c>
      <c r="CS6" s="648"/>
      <c r="CT6" s="648"/>
      <c r="CU6" s="648"/>
      <c r="CV6" s="648"/>
      <c r="CW6" s="648"/>
      <c r="CX6" s="648"/>
      <c r="CY6" s="649"/>
      <c r="CZ6" s="641">
        <v>0.9</v>
      </c>
      <c r="DA6" s="642"/>
      <c r="DB6" s="642"/>
      <c r="DC6" s="661"/>
      <c r="DD6" s="656" t="s">
        <v>175</v>
      </c>
      <c r="DE6" s="648"/>
      <c r="DF6" s="648"/>
      <c r="DG6" s="648"/>
      <c r="DH6" s="648"/>
      <c r="DI6" s="648"/>
      <c r="DJ6" s="648"/>
      <c r="DK6" s="648"/>
      <c r="DL6" s="648"/>
      <c r="DM6" s="648"/>
      <c r="DN6" s="648"/>
      <c r="DO6" s="648"/>
      <c r="DP6" s="649"/>
      <c r="DQ6" s="656">
        <v>57142</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561</v>
      </c>
      <c r="S7" s="648"/>
      <c r="T7" s="648"/>
      <c r="U7" s="648"/>
      <c r="V7" s="648"/>
      <c r="W7" s="648"/>
      <c r="X7" s="648"/>
      <c r="Y7" s="649"/>
      <c r="Z7" s="650">
        <v>0</v>
      </c>
      <c r="AA7" s="650"/>
      <c r="AB7" s="650"/>
      <c r="AC7" s="650"/>
      <c r="AD7" s="651">
        <v>561</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304910</v>
      </c>
      <c r="BH7" s="648"/>
      <c r="BI7" s="648"/>
      <c r="BJ7" s="648"/>
      <c r="BK7" s="648"/>
      <c r="BL7" s="648"/>
      <c r="BM7" s="648"/>
      <c r="BN7" s="649"/>
      <c r="BO7" s="650">
        <v>47.4</v>
      </c>
      <c r="BP7" s="650"/>
      <c r="BQ7" s="650"/>
      <c r="BR7" s="650"/>
      <c r="BS7" s="651">
        <v>8270</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1499519</v>
      </c>
      <c r="CS7" s="648"/>
      <c r="CT7" s="648"/>
      <c r="CU7" s="648"/>
      <c r="CV7" s="648"/>
      <c r="CW7" s="648"/>
      <c r="CX7" s="648"/>
      <c r="CY7" s="649"/>
      <c r="CZ7" s="650">
        <v>23.3</v>
      </c>
      <c r="DA7" s="650"/>
      <c r="DB7" s="650"/>
      <c r="DC7" s="650"/>
      <c r="DD7" s="656">
        <v>174811</v>
      </c>
      <c r="DE7" s="648"/>
      <c r="DF7" s="648"/>
      <c r="DG7" s="648"/>
      <c r="DH7" s="648"/>
      <c r="DI7" s="648"/>
      <c r="DJ7" s="648"/>
      <c r="DK7" s="648"/>
      <c r="DL7" s="648"/>
      <c r="DM7" s="648"/>
      <c r="DN7" s="648"/>
      <c r="DO7" s="648"/>
      <c r="DP7" s="649"/>
      <c r="DQ7" s="656">
        <v>708623</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1351</v>
      </c>
      <c r="S8" s="648"/>
      <c r="T8" s="648"/>
      <c r="U8" s="648"/>
      <c r="V8" s="648"/>
      <c r="W8" s="648"/>
      <c r="X8" s="648"/>
      <c r="Y8" s="649"/>
      <c r="Z8" s="650">
        <v>0</v>
      </c>
      <c r="AA8" s="650"/>
      <c r="AB8" s="650"/>
      <c r="AC8" s="650"/>
      <c r="AD8" s="651">
        <v>1351</v>
      </c>
      <c r="AE8" s="651"/>
      <c r="AF8" s="651"/>
      <c r="AG8" s="651"/>
      <c r="AH8" s="651"/>
      <c r="AI8" s="651"/>
      <c r="AJ8" s="651"/>
      <c r="AK8" s="651"/>
      <c r="AL8" s="652">
        <v>0</v>
      </c>
      <c r="AM8" s="653"/>
      <c r="AN8" s="653"/>
      <c r="AO8" s="654"/>
      <c r="AP8" s="644" t="s">
        <v>239</v>
      </c>
      <c r="AQ8" s="645"/>
      <c r="AR8" s="645"/>
      <c r="AS8" s="645"/>
      <c r="AT8" s="645"/>
      <c r="AU8" s="645"/>
      <c r="AV8" s="645"/>
      <c r="AW8" s="645"/>
      <c r="AX8" s="645"/>
      <c r="AY8" s="645"/>
      <c r="AZ8" s="645"/>
      <c r="BA8" s="645"/>
      <c r="BB8" s="645"/>
      <c r="BC8" s="645"/>
      <c r="BD8" s="645"/>
      <c r="BE8" s="645"/>
      <c r="BF8" s="646"/>
      <c r="BG8" s="647">
        <v>9202</v>
      </c>
      <c r="BH8" s="648"/>
      <c r="BI8" s="648"/>
      <c r="BJ8" s="648"/>
      <c r="BK8" s="648"/>
      <c r="BL8" s="648"/>
      <c r="BM8" s="648"/>
      <c r="BN8" s="649"/>
      <c r="BO8" s="650">
        <v>1.4</v>
      </c>
      <c r="BP8" s="650"/>
      <c r="BQ8" s="650"/>
      <c r="BR8" s="650"/>
      <c r="BS8" s="656" t="s">
        <v>145</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931778</v>
      </c>
      <c r="CS8" s="648"/>
      <c r="CT8" s="648"/>
      <c r="CU8" s="648"/>
      <c r="CV8" s="648"/>
      <c r="CW8" s="648"/>
      <c r="CX8" s="648"/>
      <c r="CY8" s="649"/>
      <c r="CZ8" s="650">
        <v>14.5</v>
      </c>
      <c r="DA8" s="650"/>
      <c r="DB8" s="650"/>
      <c r="DC8" s="650"/>
      <c r="DD8" s="656">
        <v>12015</v>
      </c>
      <c r="DE8" s="648"/>
      <c r="DF8" s="648"/>
      <c r="DG8" s="648"/>
      <c r="DH8" s="648"/>
      <c r="DI8" s="648"/>
      <c r="DJ8" s="648"/>
      <c r="DK8" s="648"/>
      <c r="DL8" s="648"/>
      <c r="DM8" s="648"/>
      <c r="DN8" s="648"/>
      <c r="DO8" s="648"/>
      <c r="DP8" s="649"/>
      <c r="DQ8" s="656">
        <v>637114</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1637</v>
      </c>
      <c r="S9" s="648"/>
      <c r="T9" s="648"/>
      <c r="U9" s="648"/>
      <c r="V9" s="648"/>
      <c r="W9" s="648"/>
      <c r="X9" s="648"/>
      <c r="Y9" s="649"/>
      <c r="Z9" s="650">
        <v>0</v>
      </c>
      <c r="AA9" s="650"/>
      <c r="AB9" s="650"/>
      <c r="AC9" s="650"/>
      <c r="AD9" s="651">
        <v>1637</v>
      </c>
      <c r="AE9" s="651"/>
      <c r="AF9" s="651"/>
      <c r="AG9" s="651"/>
      <c r="AH9" s="651"/>
      <c r="AI9" s="651"/>
      <c r="AJ9" s="651"/>
      <c r="AK9" s="651"/>
      <c r="AL9" s="652">
        <v>0</v>
      </c>
      <c r="AM9" s="653"/>
      <c r="AN9" s="653"/>
      <c r="AO9" s="654"/>
      <c r="AP9" s="644" t="s">
        <v>242</v>
      </c>
      <c r="AQ9" s="645"/>
      <c r="AR9" s="645"/>
      <c r="AS9" s="645"/>
      <c r="AT9" s="645"/>
      <c r="AU9" s="645"/>
      <c r="AV9" s="645"/>
      <c r="AW9" s="645"/>
      <c r="AX9" s="645"/>
      <c r="AY9" s="645"/>
      <c r="AZ9" s="645"/>
      <c r="BA9" s="645"/>
      <c r="BB9" s="645"/>
      <c r="BC9" s="645"/>
      <c r="BD9" s="645"/>
      <c r="BE9" s="645"/>
      <c r="BF9" s="646"/>
      <c r="BG9" s="647">
        <v>256832</v>
      </c>
      <c r="BH9" s="648"/>
      <c r="BI9" s="648"/>
      <c r="BJ9" s="648"/>
      <c r="BK9" s="648"/>
      <c r="BL9" s="648"/>
      <c r="BM9" s="648"/>
      <c r="BN9" s="649"/>
      <c r="BO9" s="650">
        <v>39.9</v>
      </c>
      <c r="BP9" s="650"/>
      <c r="BQ9" s="650"/>
      <c r="BR9" s="650"/>
      <c r="BS9" s="656" t="s">
        <v>145</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523281</v>
      </c>
      <c r="CS9" s="648"/>
      <c r="CT9" s="648"/>
      <c r="CU9" s="648"/>
      <c r="CV9" s="648"/>
      <c r="CW9" s="648"/>
      <c r="CX9" s="648"/>
      <c r="CY9" s="649"/>
      <c r="CZ9" s="650">
        <v>8.1</v>
      </c>
      <c r="DA9" s="650"/>
      <c r="DB9" s="650"/>
      <c r="DC9" s="650"/>
      <c r="DD9" s="656">
        <v>56240</v>
      </c>
      <c r="DE9" s="648"/>
      <c r="DF9" s="648"/>
      <c r="DG9" s="648"/>
      <c r="DH9" s="648"/>
      <c r="DI9" s="648"/>
      <c r="DJ9" s="648"/>
      <c r="DK9" s="648"/>
      <c r="DL9" s="648"/>
      <c r="DM9" s="648"/>
      <c r="DN9" s="648"/>
      <c r="DO9" s="648"/>
      <c r="DP9" s="649"/>
      <c r="DQ9" s="656">
        <v>496413</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175</v>
      </c>
      <c r="S10" s="648"/>
      <c r="T10" s="648"/>
      <c r="U10" s="648"/>
      <c r="V10" s="648"/>
      <c r="W10" s="648"/>
      <c r="X10" s="648"/>
      <c r="Y10" s="649"/>
      <c r="Z10" s="650" t="s">
        <v>145</v>
      </c>
      <c r="AA10" s="650"/>
      <c r="AB10" s="650"/>
      <c r="AC10" s="650"/>
      <c r="AD10" s="651" t="s">
        <v>245</v>
      </c>
      <c r="AE10" s="651"/>
      <c r="AF10" s="651"/>
      <c r="AG10" s="651"/>
      <c r="AH10" s="651"/>
      <c r="AI10" s="651"/>
      <c r="AJ10" s="651"/>
      <c r="AK10" s="651"/>
      <c r="AL10" s="652" t="s">
        <v>145</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17894</v>
      </c>
      <c r="BH10" s="648"/>
      <c r="BI10" s="648"/>
      <c r="BJ10" s="648"/>
      <c r="BK10" s="648"/>
      <c r="BL10" s="648"/>
      <c r="BM10" s="648"/>
      <c r="BN10" s="649"/>
      <c r="BO10" s="650">
        <v>2.8</v>
      </c>
      <c r="BP10" s="650"/>
      <c r="BQ10" s="650"/>
      <c r="BR10" s="650"/>
      <c r="BS10" s="656">
        <v>3002</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1908</v>
      </c>
      <c r="CS10" s="648"/>
      <c r="CT10" s="648"/>
      <c r="CU10" s="648"/>
      <c r="CV10" s="648"/>
      <c r="CW10" s="648"/>
      <c r="CX10" s="648"/>
      <c r="CY10" s="649"/>
      <c r="CZ10" s="650">
        <v>0</v>
      </c>
      <c r="DA10" s="650"/>
      <c r="DB10" s="650"/>
      <c r="DC10" s="650"/>
      <c r="DD10" s="656" t="s">
        <v>175</v>
      </c>
      <c r="DE10" s="648"/>
      <c r="DF10" s="648"/>
      <c r="DG10" s="648"/>
      <c r="DH10" s="648"/>
      <c r="DI10" s="648"/>
      <c r="DJ10" s="648"/>
      <c r="DK10" s="648"/>
      <c r="DL10" s="648"/>
      <c r="DM10" s="648"/>
      <c r="DN10" s="648"/>
      <c r="DO10" s="648"/>
      <c r="DP10" s="649"/>
      <c r="DQ10" s="656">
        <v>1908</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116390</v>
      </c>
      <c r="S11" s="648"/>
      <c r="T11" s="648"/>
      <c r="U11" s="648"/>
      <c r="V11" s="648"/>
      <c r="W11" s="648"/>
      <c r="X11" s="648"/>
      <c r="Y11" s="649"/>
      <c r="Z11" s="652">
        <v>1.7</v>
      </c>
      <c r="AA11" s="653"/>
      <c r="AB11" s="653"/>
      <c r="AC11" s="665"/>
      <c r="AD11" s="656">
        <v>116390</v>
      </c>
      <c r="AE11" s="648"/>
      <c r="AF11" s="648"/>
      <c r="AG11" s="648"/>
      <c r="AH11" s="648"/>
      <c r="AI11" s="648"/>
      <c r="AJ11" s="648"/>
      <c r="AK11" s="649"/>
      <c r="AL11" s="652">
        <v>3.3</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20982</v>
      </c>
      <c r="BH11" s="648"/>
      <c r="BI11" s="648"/>
      <c r="BJ11" s="648"/>
      <c r="BK11" s="648"/>
      <c r="BL11" s="648"/>
      <c r="BM11" s="648"/>
      <c r="BN11" s="649"/>
      <c r="BO11" s="650">
        <v>3.3</v>
      </c>
      <c r="BP11" s="650"/>
      <c r="BQ11" s="650"/>
      <c r="BR11" s="650"/>
      <c r="BS11" s="656">
        <v>5268</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851739</v>
      </c>
      <c r="CS11" s="648"/>
      <c r="CT11" s="648"/>
      <c r="CU11" s="648"/>
      <c r="CV11" s="648"/>
      <c r="CW11" s="648"/>
      <c r="CX11" s="648"/>
      <c r="CY11" s="649"/>
      <c r="CZ11" s="650">
        <v>13.2</v>
      </c>
      <c r="DA11" s="650"/>
      <c r="DB11" s="650"/>
      <c r="DC11" s="650"/>
      <c r="DD11" s="656">
        <v>469725</v>
      </c>
      <c r="DE11" s="648"/>
      <c r="DF11" s="648"/>
      <c r="DG11" s="648"/>
      <c r="DH11" s="648"/>
      <c r="DI11" s="648"/>
      <c r="DJ11" s="648"/>
      <c r="DK11" s="648"/>
      <c r="DL11" s="648"/>
      <c r="DM11" s="648"/>
      <c r="DN11" s="648"/>
      <c r="DO11" s="648"/>
      <c r="DP11" s="649"/>
      <c r="DQ11" s="656">
        <v>391007</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245</v>
      </c>
      <c r="S12" s="648"/>
      <c r="T12" s="648"/>
      <c r="U12" s="648"/>
      <c r="V12" s="648"/>
      <c r="W12" s="648"/>
      <c r="X12" s="648"/>
      <c r="Y12" s="649"/>
      <c r="Z12" s="650" t="s">
        <v>175</v>
      </c>
      <c r="AA12" s="650"/>
      <c r="AB12" s="650"/>
      <c r="AC12" s="650"/>
      <c r="AD12" s="651" t="s">
        <v>145</v>
      </c>
      <c r="AE12" s="651"/>
      <c r="AF12" s="651"/>
      <c r="AG12" s="651"/>
      <c r="AH12" s="651"/>
      <c r="AI12" s="651"/>
      <c r="AJ12" s="651"/>
      <c r="AK12" s="651"/>
      <c r="AL12" s="652" t="s">
        <v>245</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281118</v>
      </c>
      <c r="BH12" s="648"/>
      <c r="BI12" s="648"/>
      <c r="BJ12" s="648"/>
      <c r="BK12" s="648"/>
      <c r="BL12" s="648"/>
      <c r="BM12" s="648"/>
      <c r="BN12" s="649"/>
      <c r="BO12" s="650">
        <v>43.7</v>
      </c>
      <c r="BP12" s="650"/>
      <c r="BQ12" s="650"/>
      <c r="BR12" s="650"/>
      <c r="BS12" s="656" t="s">
        <v>245</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219017</v>
      </c>
      <c r="CS12" s="648"/>
      <c r="CT12" s="648"/>
      <c r="CU12" s="648"/>
      <c r="CV12" s="648"/>
      <c r="CW12" s="648"/>
      <c r="CX12" s="648"/>
      <c r="CY12" s="649"/>
      <c r="CZ12" s="650">
        <v>3.4</v>
      </c>
      <c r="DA12" s="650"/>
      <c r="DB12" s="650"/>
      <c r="DC12" s="650"/>
      <c r="DD12" s="656">
        <v>17149</v>
      </c>
      <c r="DE12" s="648"/>
      <c r="DF12" s="648"/>
      <c r="DG12" s="648"/>
      <c r="DH12" s="648"/>
      <c r="DI12" s="648"/>
      <c r="DJ12" s="648"/>
      <c r="DK12" s="648"/>
      <c r="DL12" s="648"/>
      <c r="DM12" s="648"/>
      <c r="DN12" s="648"/>
      <c r="DO12" s="648"/>
      <c r="DP12" s="649"/>
      <c r="DQ12" s="656">
        <v>207269</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175</v>
      </c>
      <c r="S13" s="648"/>
      <c r="T13" s="648"/>
      <c r="U13" s="648"/>
      <c r="V13" s="648"/>
      <c r="W13" s="648"/>
      <c r="X13" s="648"/>
      <c r="Y13" s="649"/>
      <c r="Z13" s="650" t="s">
        <v>245</v>
      </c>
      <c r="AA13" s="650"/>
      <c r="AB13" s="650"/>
      <c r="AC13" s="650"/>
      <c r="AD13" s="651" t="s">
        <v>175</v>
      </c>
      <c r="AE13" s="651"/>
      <c r="AF13" s="651"/>
      <c r="AG13" s="651"/>
      <c r="AH13" s="651"/>
      <c r="AI13" s="651"/>
      <c r="AJ13" s="651"/>
      <c r="AK13" s="651"/>
      <c r="AL13" s="652" t="s">
        <v>245</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276884</v>
      </c>
      <c r="BH13" s="648"/>
      <c r="BI13" s="648"/>
      <c r="BJ13" s="648"/>
      <c r="BK13" s="648"/>
      <c r="BL13" s="648"/>
      <c r="BM13" s="648"/>
      <c r="BN13" s="649"/>
      <c r="BO13" s="650">
        <v>43</v>
      </c>
      <c r="BP13" s="650"/>
      <c r="BQ13" s="650"/>
      <c r="BR13" s="650"/>
      <c r="BS13" s="656" t="s">
        <v>245</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515421</v>
      </c>
      <c r="CS13" s="648"/>
      <c r="CT13" s="648"/>
      <c r="CU13" s="648"/>
      <c r="CV13" s="648"/>
      <c r="CW13" s="648"/>
      <c r="CX13" s="648"/>
      <c r="CY13" s="649"/>
      <c r="CZ13" s="650">
        <v>8</v>
      </c>
      <c r="DA13" s="650"/>
      <c r="DB13" s="650"/>
      <c r="DC13" s="650"/>
      <c r="DD13" s="656">
        <v>284386</v>
      </c>
      <c r="DE13" s="648"/>
      <c r="DF13" s="648"/>
      <c r="DG13" s="648"/>
      <c r="DH13" s="648"/>
      <c r="DI13" s="648"/>
      <c r="DJ13" s="648"/>
      <c r="DK13" s="648"/>
      <c r="DL13" s="648"/>
      <c r="DM13" s="648"/>
      <c r="DN13" s="648"/>
      <c r="DO13" s="648"/>
      <c r="DP13" s="649"/>
      <c r="DQ13" s="656">
        <v>304122</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175</v>
      </c>
      <c r="S14" s="648"/>
      <c r="T14" s="648"/>
      <c r="U14" s="648"/>
      <c r="V14" s="648"/>
      <c r="W14" s="648"/>
      <c r="X14" s="648"/>
      <c r="Y14" s="649"/>
      <c r="Z14" s="650" t="s">
        <v>175</v>
      </c>
      <c r="AA14" s="650"/>
      <c r="AB14" s="650"/>
      <c r="AC14" s="650"/>
      <c r="AD14" s="651" t="s">
        <v>145</v>
      </c>
      <c r="AE14" s="651"/>
      <c r="AF14" s="651"/>
      <c r="AG14" s="651"/>
      <c r="AH14" s="651"/>
      <c r="AI14" s="651"/>
      <c r="AJ14" s="651"/>
      <c r="AK14" s="651"/>
      <c r="AL14" s="652" t="s">
        <v>175</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21751</v>
      </c>
      <c r="BH14" s="648"/>
      <c r="BI14" s="648"/>
      <c r="BJ14" s="648"/>
      <c r="BK14" s="648"/>
      <c r="BL14" s="648"/>
      <c r="BM14" s="648"/>
      <c r="BN14" s="649"/>
      <c r="BO14" s="650">
        <v>3.4</v>
      </c>
      <c r="BP14" s="650"/>
      <c r="BQ14" s="650"/>
      <c r="BR14" s="650"/>
      <c r="BS14" s="656" t="s">
        <v>145</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172270</v>
      </c>
      <c r="CS14" s="648"/>
      <c r="CT14" s="648"/>
      <c r="CU14" s="648"/>
      <c r="CV14" s="648"/>
      <c r="CW14" s="648"/>
      <c r="CX14" s="648"/>
      <c r="CY14" s="649"/>
      <c r="CZ14" s="650">
        <v>2.7</v>
      </c>
      <c r="DA14" s="650"/>
      <c r="DB14" s="650"/>
      <c r="DC14" s="650"/>
      <c r="DD14" s="656" t="s">
        <v>145</v>
      </c>
      <c r="DE14" s="648"/>
      <c r="DF14" s="648"/>
      <c r="DG14" s="648"/>
      <c r="DH14" s="648"/>
      <c r="DI14" s="648"/>
      <c r="DJ14" s="648"/>
      <c r="DK14" s="648"/>
      <c r="DL14" s="648"/>
      <c r="DM14" s="648"/>
      <c r="DN14" s="648"/>
      <c r="DO14" s="648"/>
      <c r="DP14" s="649"/>
      <c r="DQ14" s="656">
        <v>172270</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175</v>
      </c>
      <c r="S15" s="648"/>
      <c r="T15" s="648"/>
      <c r="U15" s="648"/>
      <c r="V15" s="648"/>
      <c r="W15" s="648"/>
      <c r="X15" s="648"/>
      <c r="Y15" s="649"/>
      <c r="Z15" s="650" t="s">
        <v>245</v>
      </c>
      <c r="AA15" s="650"/>
      <c r="AB15" s="650"/>
      <c r="AC15" s="650"/>
      <c r="AD15" s="651" t="s">
        <v>245</v>
      </c>
      <c r="AE15" s="651"/>
      <c r="AF15" s="651"/>
      <c r="AG15" s="651"/>
      <c r="AH15" s="651"/>
      <c r="AI15" s="651"/>
      <c r="AJ15" s="651"/>
      <c r="AK15" s="651"/>
      <c r="AL15" s="652" t="s">
        <v>145</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35637</v>
      </c>
      <c r="BH15" s="648"/>
      <c r="BI15" s="648"/>
      <c r="BJ15" s="648"/>
      <c r="BK15" s="648"/>
      <c r="BL15" s="648"/>
      <c r="BM15" s="648"/>
      <c r="BN15" s="649"/>
      <c r="BO15" s="650">
        <v>5.5</v>
      </c>
      <c r="BP15" s="650"/>
      <c r="BQ15" s="650"/>
      <c r="BR15" s="650"/>
      <c r="BS15" s="656" t="s">
        <v>175</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625724</v>
      </c>
      <c r="CS15" s="648"/>
      <c r="CT15" s="648"/>
      <c r="CU15" s="648"/>
      <c r="CV15" s="648"/>
      <c r="CW15" s="648"/>
      <c r="CX15" s="648"/>
      <c r="CY15" s="649"/>
      <c r="CZ15" s="650">
        <v>9.6999999999999993</v>
      </c>
      <c r="DA15" s="650"/>
      <c r="DB15" s="650"/>
      <c r="DC15" s="650"/>
      <c r="DD15" s="656">
        <v>192509</v>
      </c>
      <c r="DE15" s="648"/>
      <c r="DF15" s="648"/>
      <c r="DG15" s="648"/>
      <c r="DH15" s="648"/>
      <c r="DI15" s="648"/>
      <c r="DJ15" s="648"/>
      <c r="DK15" s="648"/>
      <c r="DL15" s="648"/>
      <c r="DM15" s="648"/>
      <c r="DN15" s="648"/>
      <c r="DO15" s="648"/>
      <c r="DP15" s="649"/>
      <c r="DQ15" s="656">
        <v>513064</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8204</v>
      </c>
      <c r="S16" s="648"/>
      <c r="T16" s="648"/>
      <c r="U16" s="648"/>
      <c r="V16" s="648"/>
      <c r="W16" s="648"/>
      <c r="X16" s="648"/>
      <c r="Y16" s="649"/>
      <c r="Z16" s="650">
        <v>0.1</v>
      </c>
      <c r="AA16" s="650"/>
      <c r="AB16" s="650"/>
      <c r="AC16" s="650"/>
      <c r="AD16" s="651">
        <v>8204</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175</v>
      </c>
      <c r="BH16" s="648"/>
      <c r="BI16" s="648"/>
      <c r="BJ16" s="648"/>
      <c r="BK16" s="648"/>
      <c r="BL16" s="648"/>
      <c r="BM16" s="648"/>
      <c r="BN16" s="649"/>
      <c r="BO16" s="650" t="s">
        <v>145</v>
      </c>
      <c r="BP16" s="650"/>
      <c r="BQ16" s="650"/>
      <c r="BR16" s="650"/>
      <c r="BS16" s="656" t="s">
        <v>175</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t="s">
        <v>245</v>
      </c>
      <c r="CS16" s="648"/>
      <c r="CT16" s="648"/>
      <c r="CU16" s="648"/>
      <c r="CV16" s="648"/>
      <c r="CW16" s="648"/>
      <c r="CX16" s="648"/>
      <c r="CY16" s="649"/>
      <c r="CZ16" s="650" t="s">
        <v>175</v>
      </c>
      <c r="DA16" s="650"/>
      <c r="DB16" s="650"/>
      <c r="DC16" s="650"/>
      <c r="DD16" s="656" t="s">
        <v>245</v>
      </c>
      <c r="DE16" s="648"/>
      <c r="DF16" s="648"/>
      <c r="DG16" s="648"/>
      <c r="DH16" s="648"/>
      <c r="DI16" s="648"/>
      <c r="DJ16" s="648"/>
      <c r="DK16" s="648"/>
      <c r="DL16" s="648"/>
      <c r="DM16" s="648"/>
      <c r="DN16" s="648"/>
      <c r="DO16" s="648"/>
      <c r="DP16" s="649"/>
      <c r="DQ16" s="656" t="s">
        <v>175</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2281</v>
      </c>
      <c r="S17" s="648"/>
      <c r="T17" s="648"/>
      <c r="U17" s="648"/>
      <c r="V17" s="648"/>
      <c r="W17" s="648"/>
      <c r="X17" s="648"/>
      <c r="Y17" s="649"/>
      <c r="Z17" s="650">
        <v>0</v>
      </c>
      <c r="AA17" s="650"/>
      <c r="AB17" s="650"/>
      <c r="AC17" s="650"/>
      <c r="AD17" s="651">
        <v>2281</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175</v>
      </c>
      <c r="BH17" s="648"/>
      <c r="BI17" s="648"/>
      <c r="BJ17" s="648"/>
      <c r="BK17" s="648"/>
      <c r="BL17" s="648"/>
      <c r="BM17" s="648"/>
      <c r="BN17" s="649"/>
      <c r="BO17" s="650" t="s">
        <v>175</v>
      </c>
      <c r="BP17" s="650"/>
      <c r="BQ17" s="650"/>
      <c r="BR17" s="650"/>
      <c r="BS17" s="656" t="s">
        <v>145</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1032851</v>
      </c>
      <c r="CS17" s="648"/>
      <c r="CT17" s="648"/>
      <c r="CU17" s="648"/>
      <c r="CV17" s="648"/>
      <c r="CW17" s="648"/>
      <c r="CX17" s="648"/>
      <c r="CY17" s="649"/>
      <c r="CZ17" s="650">
        <v>16.100000000000001</v>
      </c>
      <c r="DA17" s="650"/>
      <c r="DB17" s="650"/>
      <c r="DC17" s="650"/>
      <c r="DD17" s="656" t="s">
        <v>175</v>
      </c>
      <c r="DE17" s="648"/>
      <c r="DF17" s="648"/>
      <c r="DG17" s="648"/>
      <c r="DH17" s="648"/>
      <c r="DI17" s="648"/>
      <c r="DJ17" s="648"/>
      <c r="DK17" s="648"/>
      <c r="DL17" s="648"/>
      <c r="DM17" s="648"/>
      <c r="DN17" s="648"/>
      <c r="DO17" s="648"/>
      <c r="DP17" s="649"/>
      <c r="DQ17" s="656">
        <v>1019674</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5537</v>
      </c>
      <c r="S18" s="648"/>
      <c r="T18" s="648"/>
      <c r="U18" s="648"/>
      <c r="V18" s="648"/>
      <c r="W18" s="648"/>
      <c r="X18" s="648"/>
      <c r="Y18" s="649"/>
      <c r="Z18" s="650">
        <v>0.1</v>
      </c>
      <c r="AA18" s="650"/>
      <c r="AB18" s="650"/>
      <c r="AC18" s="650"/>
      <c r="AD18" s="651">
        <v>5537</v>
      </c>
      <c r="AE18" s="651"/>
      <c r="AF18" s="651"/>
      <c r="AG18" s="651"/>
      <c r="AH18" s="651"/>
      <c r="AI18" s="651"/>
      <c r="AJ18" s="651"/>
      <c r="AK18" s="651"/>
      <c r="AL18" s="652">
        <v>0.2</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145</v>
      </c>
      <c r="BH18" s="648"/>
      <c r="BI18" s="648"/>
      <c r="BJ18" s="648"/>
      <c r="BK18" s="648"/>
      <c r="BL18" s="648"/>
      <c r="BM18" s="648"/>
      <c r="BN18" s="649"/>
      <c r="BO18" s="650" t="s">
        <v>145</v>
      </c>
      <c r="BP18" s="650"/>
      <c r="BQ18" s="650"/>
      <c r="BR18" s="650"/>
      <c r="BS18" s="656" t="s">
        <v>145</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145</v>
      </c>
      <c r="CS18" s="648"/>
      <c r="CT18" s="648"/>
      <c r="CU18" s="648"/>
      <c r="CV18" s="648"/>
      <c r="CW18" s="648"/>
      <c r="CX18" s="648"/>
      <c r="CY18" s="649"/>
      <c r="CZ18" s="650" t="s">
        <v>175</v>
      </c>
      <c r="DA18" s="650"/>
      <c r="DB18" s="650"/>
      <c r="DC18" s="650"/>
      <c r="DD18" s="656" t="s">
        <v>245</v>
      </c>
      <c r="DE18" s="648"/>
      <c r="DF18" s="648"/>
      <c r="DG18" s="648"/>
      <c r="DH18" s="648"/>
      <c r="DI18" s="648"/>
      <c r="DJ18" s="648"/>
      <c r="DK18" s="648"/>
      <c r="DL18" s="648"/>
      <c r="DM18" s="648"/>
      <c r="DN18" s="648"/>
      <c r="DO18" s="648"/>
      <c r="DP18" s="649"/>
      <c r="DQ18" s="656" t="s">
        <v>175</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2081</v>
      </c>
      <c r="S19" s="648"/>
      <c r="T19" s="648"/>
      <c r="U19" s="648"/>
      <c r="V19" s="648"/>
      <c r="W19" s="648"/>
      <c r="X19" s="648"/>
      <c r="Y19" s="649"/>
      <c r="Z19" s="650">
        <v>0</v>
      </c>
      <c r="AA19" s="650"/>
      <c r="AB19" s="650"/>
      <c r="AC19" s="650"/>
      <c r="AD19" s="651">
        <v>2081</v>
      </c>
      <c r="AE19" s="651"/>
      <c r="AF19" s="651"/>
      <c r="AG19" s="651"/>
      <c r="AH19" s="651"/>
      <c r="AI19" s="651"/>
      <c r="AJ19" s="651"/>
      <c r="AK19" s="651"/>
      <c r="AL19" s="652">
        <v>0.1</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373</v>
      </c>
      <c r="BH19" s="648"/>
      <c r="BI19" s="648"/>
      <c r="BJ19" s="648"/>
      <c r="BK19" s="648"/>
      <c r="BL19" s="648"/>
      <c r="BM19" s="648"/>
      <c r="BN19" s="649"/>
      <c r="BO19" s="650">
        <v>0.1</v>
      </c>
      <c r="BP19" s="650"/>
      <c r="BQ19" s="650"/>
      <c r="BR19" s="650"/>
      <c r="BS19" s="656" t="s">
        <v>175</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245</v>
      </c>
      <c r="CS19" s="648"/>
      <c r="CT19" s="648"/>
      <c r="CU19" s="648"/>
      <c r="CV19" s="648"/>
      <c r="CW19" s="648"/>
      <c r="CX19" s="648"/>
      <c r="CY19" s="649"/>
      <c r="CZ19" s="650" t="s">
        <v>245</v>
      </c>
      <c r="DA19" s="650"/>
      <c r="DB19" s="650"/>
      <c r="DC19" s="650"/>
      <c r="DD19" s="656" t="s">
        <v>145</v>
      </c>
      <c r="DE19" s="648"/>
      <c r="DF19" s="648"/>
      <c r="DG19" s="648"/>
      <c r="DH19" s="648"/>
      <c r="DI19" s="648"/>
      <c r="DJ19" s="648"/>
      <c r="DK19" s="648"/>
      <c r="DL19" s="648"/>
      <c r="DM19" s="648"/>
      <c r="DN19" s="648"/>
      <c r="DO19" s="648"/>
      <c r="DP19" s="649"/>
      <c r="DQ19" s="656" t="s">
        <v>145</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3090</v>
      </c>
      <c r="S20" s="648"/>
      <c r="T20" s="648"/>
      <c r="U20" s="648"/>
      <c r="V20" s="648"/>
      <c r="W20" s="648"/>
      <c r="X20" s="648"/>
      <c r="Y20" s="649"/>
      <c r="Z20" s="650">
        <v>0</v>
      </c>
      <c r="AA20" s="650"/>
      <c r="AB20" s="650"/>
      <c r="AC20" s="650"/>
      <c r="AD20" s="651">
        <v>3090</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373</v>
      </c>
      <c r="BH20" s="648"/>
      <c r="BI20" s="648"/>
      <c r="BJ20" s="648"/>
      <c r="BK20" s="648"/>
      <c r="BL20" s="648"/>
      <c r="BM20" s="648"/>
      <c r="BN20" s="649"/>
      <c r="BO20" s="650">
        <v>0.1</v>
      </c>
      <c r="BP20" s="650"/>
      <c r="BQ20" s="650"/>
      <c r="BR20" s="650"/>
      <c r="BS20" s="656" t="s">
        <v>245</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6430650</v>
      </c>
      <c r="CS20" s="648"/>
      <c r="CT20" s="648"/>
      <c r="CU20" s="648"/>
      <c r="CV20" s="648"/>
      <c r="CW20" s="648"/>
      <c r="CX20" s="648"/>
      <c r="CY20" s="649"/>
      <c r="CZ20" s="650">
        <v>100</v>
      </c>
      <c r="DA20" s="650"/>
      <c r="DB20" s="650"/>
      <c r="DC20" s="650"/>
      <c r="DD20" s="656">
        <v>1206835</v>
      </c>
      <c r="DE20" s="648"/>
      <c r="DF20" s="648"/>
      <c r="DG20" s="648"/>
      <c r="DH20" s="648"/>
      <c r="DI20" s="648"/>
      <c r="DJ20" s="648"/>
      <c r="DK20" s="648"/>
      <c r="DL20" s="648"/>
      <c r="DM20" s="648"/>
      <c r="DN20" s="648"/>
      <c r="DO20" s="648"/>
      <c r="DP20" s="649"/>
      <c r="DQ20" s="656">
        <v>4508606</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366</v>
      </c>
      <c r="S21" s="648"/>
      <c r="T21" s="648"/>
      <c r="U21" s="648"/>
      <c r="V21" s="648"/>
      <c r="W21" s="648"/>
      <c r="X21" s="648"/>
      <c r="Y21" s="649"/>
      <c r="Z21" s="650">
        <v>0</v>
      </c>
      <c r="AA21" s="650"/>
      <c r="AB21" s="650"/>
      <c r="AC21" s="650"/>
      <c r="AD21" s="651">
        <v>366</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373</v>
      </c>
      <c r="BH21" s="648"/>
      <c r="BI21" s="648"/>
      <c r="BJ21" s="648"/>
      <c r="BK21" s="648"/>
      <c r="BL21" s="648"/>
      <c r="BM21" s="648"/>
      <c r="BN21" s="649"/>
      <c r="BO21" s="650">
        <v>0.1</v>
      </c>
      <c r="BP21" s="650"/>
      <c r="BQ21" s="650"/>
      <c r="BR21" s="650"/>
      <c r="BS21" s="656" t="s">
        <v>145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2912089</v>
      </c>
      <c r="S22" s="648"/>
      <c r="T22" s="648"/>
      <c r="U22" s="648"/>
      <c r="V22" s="648"/>
      <c r="W22" s="648"/>
      <c r="X22" s="648"/>
      <c r="Y22" s="649"/>
      <c r="Z22" s="650">
        <v>43.7</v>
      </c>
      <c r="AA22" s="650"/>
      <c r="AB22" s="650"/>
      <c r="AC22" s="650"/>
      <c r="AD22" s="651">
        <v>2602600</v>
      </c>
      <c r="AE22" s="651"/>
      <c r="AF22" s="651"/>
      <c r="AG22" s="651"/>
      <c r="AH22" s="651"/>
      <c r="AI22" s="651"/>
      <c r="AJ22" s="651"/>
      <c r="AK22" s="651"/>
      <c r="AL22" s="652">
        <v>74</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175</v>
      </c>
      <c r="BH22" s="648"/>
      <c r="BI22" s="648"/>
      <c r="BJ22" s="648"/>
      <c r="BK22" s="648"/>
      <c r="BL22" s="648"/>
      <c r="BM22" s="648"/>
      <c r="BN22" s="649"/>
      <c r="BO22" s="650" t="s">
        <v>245</v>
      </c>
      <c r="BP22" s="650"/>
      <c r="BQ22" s="650"/>
      <c r="BR22" s="650"/>
      <c r="BS22" s="656" t="s">
        <v>175</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2602600</v>
      </c>
      <c r="S23" s="648"/>
      <c r="T23" s="648"/>
      <c r="U23" s="648"/>
      <c r="V23" s="648"/>
      <c r="W23" s="648"/>
      <c r="X23" s="648"/>
      <c r="Y23" s="649"/>
      <c r="Z23" s="650">
        <v>39</v>
      </c>
      <c r="AA23" s="650"/>
      <c r="AB23" s="650"/>
      <c r="AC23" s="650"/>
      <c r="AD23" s="651">
        <v>2602600</v>
      </c>
      <c r="AE23" s="651"/>
      <c r="AF23" s="651"/>
      <c r="AG23" s="651"/>
      <c r="AH23" s="651"/>
      <c r="AI23" s="651"/>
      <c r="AJ23" s="651"/>
      <c r="AK23" s="651"/>
      <c r="AL23" s="652">
        <v>74</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175</v>
      </c>
      <c r="BH23" s="648"/>
      <c r="BI23" s="648"/>
      <c r="BJ23" s="648"/>
      <c r="BK23" s="648"/>
      <c r="BL23" s="648"/>
      <c r="BM23" s="648"/>
      <c r="BN23" s="649"/>
      <c r="BO23" s="650" t="s">
        <v>245</v>
      </c>
      <c r="BP23" s="650"/>
      <c r="BQ23" s="650"/>
      <c r="BR23" s="650"/>
      <c r="BS23" s="656" t="s">
        <v>245</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309489</v>
      </c>
      <c r="S24" s="648"/>
      <c r="T24" s="648"/>
      <c r="U24" s="648"/>
      <c r="V24" s="648"/>
      <c r="W24" s="648"/>
      <c r="X24" s="648"/>
      <c r="Y24" s="649"/>
      <c r="Z24" s="650">
        <v>4.5999999999999996</v>
      </c>
      <c r="AA24" s="650"/>
      <c r="AB24" s="650"/>
      <c r="AC24" s="650"/>
      <c r="AD24" s="651" t="s">
        <v>245</v>
      </c>
      <c r="AE24" s="651"/>
      <c r="AF24" s="651"/>
      <c r="AG24" s="651"/>
      <c r="AH24" s="651"/>
      <c r="AI24" s="651"/>
      <c r="AJ24" s="651"/>
      <c r="AK24" s="651"/>
      <c r="AL24" s="652" t="s">
        <v>245</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175</v>
      </c>
      <c r="BH24" s="648"/>
      <c r="BI24" s="648"/>
      <c r="BJ24" s="648"/>
      <c r="BK24" s="648"/>
      <c r="BL24" s="648"/>
      <c r="BM24" s="648"/>
      <c r="BN24" s="649"/>
      <c r="BO24" s="650" t="s">
        <v>245</v>
      </c>
      <c r="BP24" s="650"/>
      <c r="BQ24" s="650"/>
      <c r="BR24" s="650"/>
      <c r="BS24" s="656" t="s">
        <v>145</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2034534</v>
      </c>
      <c r="CS24" s="637"/>
      <c r="CT24" s="637"/>
      <c r="CU24" s="637"/>
      <c r="CV24" s="637"/>
      <c r="CW24" s="637"/>
      <c r="CX24" s="637"/>
      <c r="CY24" s="638"/>
      <c r="CZ24" s="641">
        <v>31.6</v>
      </c>
      <c r="DA24" s="642"/>
      <c r="DB24" s="642"/>
      <c r="DC24" s="661"/>
      <c r="DD24" s="683">
        <v>1768984</v>
      </c>
      <c r="DE24" s="637"/>
      <c r="DF24" s="637"/>
      <c r="DG24" s="637"/>
      <c r="DH24" s="637"/>
      <c r="DI24" s="637"/>
      <c r="DJ24" s="637"/>
      <c r="DK24" s="638"/>
      <c r="DL24" s="683">
        <v>1757431</v>
      </c>
      <c r="DM24" s="637"/>
      <c r="DN24" s="637"/>
      <c r="DO24" s="637"/>
      <c r="DP24" s="637"/>
      <c r="DQ24" s="637"/>
      <c r="DR24" s="637"/>
      <c r="DS24" s="637"/>
      <c r="DT24" s="637"/>
      <c r="DU24" s="637"/>
      <c r="DV24" s="638"/>
      <c r="DW24" s="641">
        <v>48.6</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175</v>
      </c>
      <c r="S25" s="648"/>
      <c r="T25" s="648"/>
      <c r="U25" s="648"/>
      <c r="V25" s="648"/>
      <c r="W25" s="648"/>
      <c r="X25" s="648"/>
      <c r="Y25" s="649"/>
      <c r="Z25" s="650" t="s">
        <v>145</v>
      </c>
      <c r="AA25" s="650"/>
      <c r="AB25" s="650"/>
      <c r="AC25" s="650"/>
      <c r="AD25" s="651" t="s">
        <v>145</v>
      </c>
      <c r="AE25" s="651"/>
      <c r="AF25" s="651"/>
      <c r="AG25" s="651"/>
      <c r="AH25" s="651"/>
      <c r="AI25" s="651"/>
      <c r="AJ25" s="651"/>
      <c r="AK25" s="651"/>
      <c r="AL25" s="652" t="s">
        <v>245</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145</v>
      </c>
      <c r="BH25" s="648"/>
      <c r="BI25" s="648"/>
      <c r="BJ25" s="648"/>
      <c r="BK25" s="648"/>
      <c r="BL25" s="648"/>
      <c r="BM25" s="648"/>
      <c r="BN25" s="649"/>
      <c r="BO25" s="650" t="s">
        <v>175</v>
      </c>
      <c r="BP25" s="650"/>
      <c r="BQ25" s="650"/>
      <c r="BR25" s="650"/>
      <c r="BS25" s="656" t="s">
        <v>145</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741404</v>
      </c>
      <c r="CS25" s="684"/>
      <c r="CT25" s="684"/>
      <c r="CU25" s="684"/>
      <c r="CV25" s="684"/>
      <c r="CW25" s="684"/>
      <c r="CX25" s="684"/>
      <c r="CY25" s="685"/>
      <c r="CZ25" s="652">
        <v>11.5</v>
      </c>
      <c r="DA25" s="681"/>
      <c r="DB25" s="681"/>
      <c r="DC25" s="686"/>
      <c r="DD25" s="656">
        <v>672184</v>
      </c>
      <c r="DE25" s="684"/>
      <c r="DF25" s="684"/>
      <c r="DG25" s="684"/>
      <c r="DH25" s="684"/>
      <c r="DI25" s="684"/>
      <c r="DJ25" s="684"/>
      <c r="DK25" s="685"/>
      <c r="DL25" s="656">
        <v>660631</v>
      </c>
      <c r="DM25" s="684"/>
      <c r="DN25" s="684"/>
      <c r="DO25" s="684"/>
      <c r="DP25" s="684"/>
      <c r="DQ25" s="684"/>
      <c r="DR25" s="684"/>
      <c r="DS25" s="684"/>
      <c r="DT25" s="684"/>
      <c r="DU25" s="684"/>
      <c r="DV25" s="685"/>
      <c r="DW25" s="652">
        <v>18.3</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3815525</v>
      </c>
      <c r="S26" s="648"/>
      <c r="T26" s="648"/>
      <c r="U26" s="648"/>
      <c r="V26" s="648"/>
      <c r="W26" s="648"/>
      <c r="X26" s="648"/>
      <c r="Y26" s="649"/>
      <c r="Z26" s="650">
        <v>57.2</v>
      </c>
      <c r="AA26" s="650"/>
      <c r="AB26" s="650"/>
      <c r="AC26" s="650"/>
      <c r="AD26" s="651">
        <v>3506036</v>
      </c>
      <c r="AE26" s="651"/>
      <c r="AF26" s="651"/>
      <c r="AG26" s="651"/>
      <c r="AH26" s="651"/>
      <c r="AI26" s="651"/>
      <c r="AJ26" s="651"/>
      <c r="AK26" s="651"/>
      <c r="AL26" s="652">
        <v>99.7</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245</v>
      </c>
      <c r="BH26" s="648"/>
      <c r="BI26" s="648"/>
      <c r="BJ26" s="648"/>
      <c r="BK26" s="648"/>
      <c r="BL26" s="648"/>
      <c r="BM26" s="648"/>
      <c r="BN26" s="649"/>
      <c r="BO26" s="650" t="s">
        <v>145</v>
      </c>
      <c r="BP26" s="650"/>
      <c r="BQ26" s="650"/>
      <c r="BR26" s="650"/>
      <c r="BS26" s="656" t="s">
        <v>145</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452048</v>
      </c>
      <c r="CS26" s="648"/>
      <c r="CT26" s="648"/>
      <c r="CU26" s="648"/>
      <c r="CV26" s="648"/>
      <c r="CW26" s="648"/>
      <c r="CX26" s="648"/>
      <c r="CY26" s="649"/>
      <c r="CZ26" s="652">
        <v>7</v>
      </c>
      <c r="DA26" s="681"/>
      <c r="DB26" s="681"/>
      <c r="DC26" s="686"/>
      <c r="DD26" s="656">
        <v>385736</v>
      </c>
      <c r="DE26" s="648"/>
      <c r="DF26" s="648"/>
      <c r="DG26" s="648"/>
      <c r="DH26" s="648"/>
      <c r="DI26" s="648"/>
      <c r="DJ26" s="648"/>
      <c r="DK26" s="649"/>
      <c r="DL26" s="656" t="s">
        <v>175</v>
      </c>
      <c r="DM26" s="648"/>
      <c r="DN26" s="648"/>
      <c r="DO26" s="648"/>
      <c r="DP26" s="648"/>
      <c r="DQ26" s="648"/>
      <c r="DR26" s="648"/>
      <c r="DS26" s="648"/>
      <c r="DT26" s="648"/>
      <c r="DU26" s="648"/>
      <c r="DV26" s="649"/>
      <c r="DW26" s="652" t="s">
        <v>245</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726</v>
      </c>
      <c r="S27" s="648"/>
      <c r="T27" s="648"/>
      <c r="U27" s="648"/>
      <c r="V27" s="648"/>
      <c r="W27" s="648"/>
      <c r="X27" s="648"/>
      <c r="Y27" s="649"/>
      <c r="Z27" s="650">
        <v>0</v>
      </c>
      <c r="AA27" s="650"/>
      <c r="AB27" s="650"/>
      <c r="AC27" s="650"/>
      <c r="AD27" s="651">
        <v>726</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643789</v>
      </c>
      <c r="BH27" s="648"/>
      <c r="BI27" s="648"/>
      <c r="BJ27" s="648"/>
      <c r="BK27" s="648"/>
      <c r="BL27" s="648"/>
      <c r="BM27" s="648"/>
      <c r="BN27" s="649"/>
      <c r="BO27" s="650">
        <v>100</v>
      </c>
      <c r="BP27" s="650"/>
      <c r="BQ27" s="650"/>
      <c r="BR27" s="650"/>
      <c r="BS27" s="656">
        <v>8270</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260279</v>
      </c>
      <c r="CS27" s="684"/>
      <c r="CT27" s="684"/>
      <c r="CU27" s="684"/>
      <c r="CV27" s="684"/>
      <c r="CW27" s="684"/>
      <c r="CX27" s="684"/>
      <c r="CY27" s="685"/>
      <c r="CZ27" s="652">
        <v>4</v>
      </c>
      <c r="DA27" s="681"/>
      <c r="DB27" s="681"/>
      <c r="DC27" s="686"/>
      <c r="DD27" s="656">
        <v>77126</v>
      </c>
      <c r="DE27" s="684"/>
      <c r="DF27" s="684"/>
      <c r="DG27" s="684"/>
      <c r="DH27" s="684"/>
      <c r="DI27" s="684"/>
      <c r="DJ27" s="684"/>
      <c r="DK27" s="685"/>
      <c r="DL27" s="656">
        <v>77126</v>
      </c>
      <c r="DM27" s="684"/>
      <c r="DN27" s="684"/>
      <c r="DO27" s="684"/>
      <c r="DP27" s="684"/>
      <c r="DQ27" s="684"/>
      <c r="DR27" s="684"/>
      <c r="DS27" s="684"/>
      <c r="DT27" s="684"/>
      <c r="DU27" s="684"/>
      <c r="DV27" s="685"/>
      <c r="DW27" s="652">
        <v>2.1</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33446</v>
      </c>
      <c r="S28" s="648"/>
      <c r="T28" s="648"/>
      <c r="U28" s="648"/>
      <c r="V28" s="648"/>
      <c r="W28" s="648"/>
      <c r="X28" s="648"/>
      <c r="Y28" s="649"/>
      <c r="Z28" s="650">
        <v>0.5</v>
      </c>
      <c r="AA28" s="650"/>
      <c r="AB28" s="650"/>
      <c r="AC28" s="650"/>
      <c r="AD28" s="651" t="s">
        <v>175</v>
      </c>
      <c r="AE28" s="651"/>
      <c r="AF28" s="651"/>
      <c r="AG28" s="651"/>
      <c r="AH28" s="651"/>
      <c r="AI28" s="651"/>
      <c r="AJ28" s="651"/>
      <c r="AK28" s="651"/>
      <c r="AL28" s="652" t="s">
        <v>245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1032851</v>
      </c>
      <c r="CS28" s="648"/>
      <c r="CT28" s="648"/>
      <c r="CU28" s="648"/>
      <c r="CV28" s="648"/>
      <c r="CW28" s="648"/>
      <c r="CX28" s="648"/>
      <c r="CY28" s="649"/>
      <c r="CZ28" s="652">
        <v>16.100000000000001</v>
      </c>
      <c r="DA28" s="681"/>
      <c r="DB28" s="681"/>
      <c r="DC28" s="686"/>
      <c r="DD28" s="656">
        <v>1019674</v>
      </c>
      <c r="DE28" s="648"/>
      <c r="DF28" s="648"/>
      <c r="DG28" s="648"/>
      <c r="DH28" s="648"/>
      <c r="DI28" s="648"/>
      <c r="DJ28" s="648"/>
      <c r="DK28" s="649"/>
      <c r="DL28" s="656">
        <v>1019674</v>
      </c>
      <c r="DM28" s="648"/>
      <c r="DN28" s="648"/>
      <c r="DO28" s="648"/>
      <c r="DP28" s="648"/>
      <c r="DQ28" s="648"/>
      <c r="DR28" s="648"/>
      <c r="DS28" s="648"/>
      <c r="DT28" s="648"/>
      <c r="DU28" s="648"/>
      <c r="DV28" s="649"/>
      <c r="DW28" s="652">
        <v>28.2</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52950</v>
      </c>
      <c r="S29" s="648"/>
      <c r="T29" s="648"/>
      <c r="U29" s="648"/>
      <c r="V29" s="648"/>
      <c r="W29" s="648"/>
      <c r="X29" s="648"/>
      <c r="Y29" s="649"/>
      <c r="Z29" s="650">
        <v>0.8</v>
      </c>
      <c r="AA29" s="650"/>
      <c r="AB29" s="650"/>
      <c r="AC29" s="650"/>
      <c r="AD29" s="651">
        <v>1920</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1032826</v>
      </c>
      <c r="CS29" s="684"/>
      <c r="CT29" s="684"/>
      <c r="CU29" s="684"/>
      <c r="CV29" s="684"/>
      <c r="CW29" s="684"/>
      <c r="CX29" s="684"/>
      <c r="CY29" s="685"/>
      <c r="CZ29" s="652">
        <v>16.100000000000001</v>
      </c>
      <c r="DA29" s="681"/>
      <c r="DB29" s="681"/>
      <c r="DC29" s="686"/>
      <c r="DD29" s="656">
        <v>1019649</v>
      </c>
      <c r="DE29" s="684"/>
      <c r="DF29" s="684"/>
      <c r="DG29" s="684"/>
      <c r="DH29" s="684"/>
      <c r="DI29" s="684"/>
      <c r="DJ29" s="684"/>
      <c r="DK29" s="685"/>
      <c r="DL29" s="656">
        <v>1019649</v>
      </c>
      <c r="DM29" s="684"/>
      <c r="DN29" s="684"/>
      <c r="DO29" s="684"/>
      <c r="DP29" s="684"/>
      <c r="DQ29" s="684"/>
      <c r="DR29" s="684"/>
      <c r="DS29" s="684"/>
      <c r="DT29" s="684"/>
      <c r="DU29" s="684"/>
      <c r="DV29" s="685"/>
      <c r="DW29" s="652">
        <v>28.2</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14986</v>
      </c>
      <c r="S30" s="648"/>
      <c r="T30" s="648"/>
      <c r="U30" s="648"/>
      <c r="V30" s="648"/>
      <c r="W30" s="648"/>
      <c r="X30" s="648"/>
      <c r="Y30" s="649"/>
      <c r="Z30" s="650">
        <v>0.2</v>
      </c>
      <c r="AA30" s="650"/>
      <c r="AB30" s="650"/>
      <c r="AC30" s="650"/>
      <c r="AD30" s="651" t="s">
        <v>175</v>
      </c>
      <c r="AE30" s="651"/>
      <c r="AF30" s="651"/>
      <c r="AG30" s="651"/>
      <c r="AH30" s="651"/>
      <c r="AI30" s="651"/>
      <c r="AJ30" s="651"/>
      <c r="AK30" s="651"/>
      <c r="AL30" s="652" t="s">
        <v>245</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1025885</v>
      </c>
      <c r="CS30" s="648"/>
      <c r="CT30" s="648"/>
      <c r="CU30" s="648"/>
      <c r="CV30" s="648"/>
      <c r="CW30" s="648"/>
      <c r="CX30" s="648"/>
      <c r="CY30" s="649"/>
      <c r="CZ30" s="652">
        <v>16</v>
      </c>
      <c r="DA30" s="681"/>
      <c r="DB30" s="681"/>
      <c r="DC30" s="686"/>
      <c r="DD30" s="656">
        <v>1013286</v>
      </c>
      <c r="DE30" s="648"/>
      <c r="DF30" s="648"/>
      <c r="DG30" s="648"/>
      <c r="DH30" s="648"/>
      <c r="DI30" s="648"/>
      <c r="DJ30" s="648"/>
      <c r="DK30" s="649"/>
      <c r="DL30" s="656">
        <v>1013286</v>
      </c>
      <c r="DM30" s="648"/>
      <c r="DN30" s="648"/>
      <c r="DO30" s="648"/>
      <c r="DP30" s="648"/>
      <c r="DQ30" s="648"/>
      <c r="DR30" s="648"/>
      <c r="DS30" s="648"/>
      <c r="DT30" s="648"/>
      <c r="DU30" s="648"/>
      <c r="DV30" s="649"/>
      <c r="DW30" s="652">
        <v>28</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1142919</v>
      </c>
      <c r="S31" s="648"/>
      <c r="T31" s="648"/>
      <c r="U31" s="648"/>
      <c r="V31" s="648"/>
      <c r="W31" s="648"/>
      <c r="X31" s="648"/>
      <c r="Y31" s="649"/>
      <c r="Z31" s="650">
        <v>17.100000000000001</v>
      </c>
      <c r="AA31" s="650"/>
      <c r="AB31" s="650"/>
      <c r="AC31" s="650"/>
      <c r="AD31" s="651" t="s">
        <v>245</v>
      </c>
      <c r="AE31" s="651"/>
      <c r="AF31" s="651"/>
      <c r="AG31" s="651"/>
      <c r="AH31" s="651"/>
      <c r="AI31" s="651"/>
      <c r="AJ31" s="651"/>
      <c r="AK31" s="651"/>
      <c r="AL31" s="652" t="s">
        <v>175</v>
      </c>
      <c r="AM31" s="653"/>
      <c r="AN31" s="653"/>
      <c r="AO31" s="654"/>
      <c r="AP31" s="704" t="s">
        <v>312</v>
      </c>
      <c r="AQ31" s="705"/>
      <c r="AR31" s="705"/>
      <c r="AS31" s="705"/>
      <c r="AT31" s="710" t="s">
        <v>313</v>
      </c>
      <c r="AU31" s="231"/>
      <c r="AV31" s="231"/>
      <c r="AW31" s="231"/>
      <c r="AX31" s="633" t="s">
        <v>187</v>
      </c>
      <c r="AY31" s="634"/>
      <c r="AZ31" s="634"/>
      <c r="BA31" s="634"/>
      <c r="BB31" s="634"/>
      <c r="BC31" s="634"/>
      <c r="BD31" s="634"/>
      <c r="BE31" s="634"/>
      <c r="BF31" s="635"/>
      <c r="BG31" s="703">
        <v>99.6</v>
      </c>
      <c r="BH31" s="699"/>
      <c r="BI31" s="699"/>
      <c r="BJ31" s="699"/>
      <c r="BK31" s="699"/>
      <c r="BL31" s="699"/>
      <c r="BM31" s="642">
        <v>98.3</v>
      </c>
      <c r="BN31" s="699"/>
      <c r="BO31" s="699"/>
      <c r="BP31" s="699"/>
      <c r="BQ31" s="700"/>
      <c r="BR31" s="703">
        <v>99.5</v>
      </c>
      <c r="BS31" s="699"/>
      <c r="BT31" s="699"/>
      <c r="BU31" s="699"/>
      <c r="BV31" s="699"/>
      <c r="BW31" s="699"/>
      <c r="BX31" s="642">
        <v>98.5</v>
      </c>
      <c r="BY31" s="699"/>
      <c r="BZ31" s="699"/>
      <c r="CA31" s="699"/>
      <c r="CB31" s="700"/>
      <c r="CD31" s="695"/>
      <c r="CE31" s="696"/>
      <c r="CF31" s="662" t="s">
        <v>314</v>
      </c>
      <c r="CG31" s="663"/>
      <c r="CH31" s="663"/>
      <c r="CI31" s="663"/>
      <c r="CJ31" s="663"/>
      <c r="CK31" s="663"/>
      <c r="CL31" s="663"/>
      <c r="CM31" s="663"/>
      <c r="CN31" s="663"/>
      <c r="CO31" s="663"/>
      <c r="CP31" s="663"/>
      <c r="CQ31" s="664"/>
      <c r="CR31" s="647">
        <v>6941</v>
      </c>
      <c r="CS31" s="684"/>
      <c r="CT31" s="684"/>
      <c r="CU31" s="684"/>
      <c r="CV31" s="684"/>
      <c r="CW31" s="684"/>
      <c r="CX31" s="684"/>
      <c r="CY31" s="685"/>
      <c r="CZ31" s="652">
        <v>0.1</v>
      </c>
      <c r="DA31" s="681"/>
      <c r="DB31" s="681"/>
      <c r="DC31" s="686"/>
      <c r="DD31" s="656">
        <v>6363</v>
      </c>
      <c r="DE31" s="684"/>
      <c r="DF31" s="684"/>
      <c r="DG31" s="684"/>
      <c r="DH31" s="684"/>
      <c r="DI31" s="684"/>
      <c r="DJ31" s="684"/>
      <c r="DK31" s="685"/>
      <c r="DL31" s="656">
        <v>6363</v>
      </c>
      <c r="DM31" s="684"/>
      <c r="DN31" s="684"/>
      <c r="DO31" s="684"/>
      <c r="DP31" s="684"/>
      <c r="DQ31" s="684"/>
      <c r="DR31" s="684"/>
      <c r="DS31" s="684"/>
      <c r="DT31" s="684"/>
      <c r="DU31" s="684"/>
      <c r="DV31" s="685"/>
      <c r="DW31" s="652">
        <v>0.2</v>
      </c>
      <c r="DX31" s="681"/>
      <c r="DY31" s="681"/>
      <c r="DZ31" s="681"/>
      <c r="EA31" s="681"/>
      <c r="EB31" s="681"/>
      <c r="EC31" s="682"/>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175</v>
      </c>
      <c r="S32" s="648"/>
      <c r="T32" s="648"/>
      <c r="U32" s="648"/>
      <c r="V32" s="648"/>
      <c r="W32" s="648"/>
      <c r="X32" s="648"/>
      <c r="Y32" s="649"/>
      <c r="Z32" s="650" t="s">
        <v>175</v>
      </c>
      <c r="AA32" s="650"/>
      <c r="AB32" s="650"/>
      <c r="AC32" s="650"/>
      <c r="AD32" s="651" t="s">
        <v>245</v>
      </c>
      <c r="AE32" s="651"/>
      <c r="AF32" s="651"/>
      <c r="AG32" s="651"/>
      <c r="AH32" s="651"/>
      <c r="AI32" s="651"/>
      <c r="AJ32" s="651"/>
      <c r="AK32" s="651"/>
      <c r="AL32" s="652" t="s">
        <v>175</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99.5</v>
      </c>
      <c r="BH32" s="684"/>
      <c r="BI32" s="684"/>
      <c r="BJ32" s="684"/>
      <c r="BK32" s="684"/>
      <c r="BL32" s="684"/>
      <c r="BM32" s="653">
        <v>98.2</v>
      </c>
      <c r="BN32" s="701"/>
      <c r="BO32" s="701"/>
      <c r="BP32" s="701"/>
      <c r="BQ32" s="702"/>
      <c r="BR32" s="713">
        <v>99.2</v>
      </c>
      <c r="BS32" s="684"/>
      <c r="BT32" s="684"/>
      <c r="BU32" s="684"/>
      <c r="BV32" s="684"/>
      <c r="BW32" s="684"/>
      <c r="BX32" s="653">
        <v>98.4</v>
      </c>
      <c r="BY32" s="701"/>
      <c r="BZ32" s="701"/>
      <c r="CA32" s="701"/>
      <c r="CB32" s="702"/>
      <c r="CD32" s="697"/>
      <c r="CE32" s="698"/>
      <c r="CF32" s="662" t="s">
        <v>318</v>
      </c>
      <c r="CG32" s="663"/>
      <c r="CH32" s="663"/>
      <c r="CI32" s="663"/>
      <c r="CJ32" s="663"/>
      <c r="CK32" s="663"/>
      <c r="CL32" s="663"/>
      <c r="CM32" s="663"/>
      <c r="CN32" s="663"/>
      <c r="CO32" s="663"/>
      <c r="CP32" s="663"/>
      <c r="CQ32" s="664"/>
      <c r="CR32" s="647">
        <v>25</v>
      </c>
      <c r="CS32" s="648"/>
      <c r="CT32" s="648"/>
      <c r="CU32" s="648"/>
      <c r="CV32" s="648"/>
      <c r="CW32" s="648"/>
      <c r="CX32" s="648"/>
      <c r="CY32" s="649"/>
      <c r="CZ32" s="652">
        <v>0</v>
      </c>
      <c r="DA32" s="681"/>
      <c r="DB32" s="681"/>
      <c r="DC32" s="686"/>
      <c r="DD32" s="656">
        <v>25</v>
      </c>
      <c r="DE32" s="648"/>
      <c r="DF32" s="648"/>
      <c r="DG32" s="648"/>
      <c r="DH32" s="648"/>
      <c r="DI32" s="648"/>
      <c r="DJ32" s="648"/>
      <c r="DK32" s="649"/>
      <c r="DL32" s="656">
        <v>25</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411917</v>
      </c>
      <c r="S33" s="648"/>
      <c r="T33" s="648"/>
      <c r="U33" s="648"/>
      <c r="V33" s="648"/>
      <c r="W33" s="648"/>
      <c r="X33" s="648"/>
      <c r="Y33" s="649"/>
      <c r="Z33" s="650">
        <v>6.2</v>
      </c>
      <c r="AA33" s="650"/>
      <c r="AB33" s="650"/>
      <c r="AC33" s="650"/>
      <c r="AD33" s="651" t="s">
        <v>175</v>
      </c>
      <c r="AE33" s="651"/>
      <c r="AF33" s="651"/>
      <c r="AG33" s="651"/>
      <c r="AH33" s="651"/>
      <c r="AI33" s="651"/>
      <c r="AJ33" s="651"/>
      <c r="AK33" s="651"/>
      <c r="AL33" s="652" t="s">
        <v>245</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99.7</v>
      </c>
      <c r="BH33" s="718"/>
      <c r="BI33" s="718"/>
      <c r="BJ33" s="718"/>
      <c r="BK33" s="718"/>
      <c r="BL33" s="718"/>
      <c r="BM33" s="719">
        <v>98.2</v>
      </c>
      <c r="BN33" s="718"/>
      <c r="BO33" s="718"/>
      <c r="BP33" s="718"/>
      <c r="BQ33" s="720"/>
      <c r="BR33" s="717">
        <v>99.8</v>
      </c>
      <c r="BS33" s="718"/>
      <c r="BT33" s="718"/>
      <c r="BU33" s="718"/>
      <c r="BV33" s="718"/>
      <c r="BW33" s="718"/>
      <c r="BX33" s="719">
        <v>98.3</v>
      </c>
      <c r="BY33" s="718"/>
      <c r="BZ33" s="718"/>
      <c r="CA33" s="718"/>
      <c r="CB33" s="720"/>
      <c r="CD33" s="662" t="s">
        <v>321</v>
      </c>
      <c r="CE33" s="663"/>
      <c r="CF33" s="663"/>
      <c r="CG33" s="663"/>
      <c r="CH33" s="663"/>
      <c r="CI33" s="663"/>
      <c r="CJ33" s="663"/>
      <c r="CK33" s="663"/>
      <c r="CL33" s="663"/>
      <c r="CM33" s="663"/>
      <c r="CN33" s="663"/>
      <c r="CO33" s="663"/>
      <c r="CP33" s="663"/>
      <c r="CQ33" s="664"/>
      <c r="CR33" s="647">
        <v>3189281</v>
      </c>
      <c r="CS33" s="684"/>
      <c r="CT33" s="684"/>
      <c r="CU33" s="684"/>
      <c r="CV33" s="684"/>
      <c r="CW33" s="684"/>
      <c r="CX33" s="684"/>
      <c r="CY33" s="685"/>
      <c r="CZ33" s="652">
        <v>49.6</v>
      </c>
      <c r="DA33" s="681"/>
      <c r="DB33" s="681"/>
      <c r="DC33" s="686"/>
      <c r="DD33" s="656">
        <v>2217304</v>
      </c>
      <c r="DE33" s="684"/>
      <c r="DF33" s="684"/>
      <c r="DG33" s="684"/>
      <c r="DH33" s="684"/>
      <c r="DI33" s="684"/>
      <c r="DJ33" s="684"/>
      <c r="DK33" s="685"/>
      <c r="DL33" s="656">
        <v>1264404</v>
      </c>
      <c r="DM33" s="684"/>
      <c r="DN33" s="684"/>
      <c r="DO33" s="684"/>
      <c r="DP33" s="684"/>
      <c r="DQ33" s="684"/>
      <c r="DR33" s="684"/>
      <c r="DS33" s="684"/>
      <c r="DT33" s="684"/>
      <c r="DU33" s="684"/>
      <c r="DV33" s="685"/>
      <c r="DW33" s="652">
        <v>35</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41471</v>
      </c>
      <c r="S34" s="648"/>
      <c r="T34" s="648"/>
      <c r="U34" s="648"/>
      <c r="V34" s="648"/>
      <c r="W34" s="648"/>
      <c r="X34" s="648"/>
      <c r="Y34" s="649"/>
      <c r="Z34" s="650">
        <v>0.6</v>
      </c>
      <c r="AA34" s="650"/>
      <c r="AB34" s="650"/>
      <c r="AC34" s="650"/>
      <c r="AD34" s="651">
        <v>5784</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803060</v>
      </c>
      <c r="CS34" s="648"/>
      <c r="CT34" s="648"/>
      <c r="CU34" s="648"/>
      <c r="CV34" s="648"/>
      <c r="CW34" s="648"/>
      <c r="CX34" s="648"/>
      <c r="CY34" s="649"/>
      <c r="CZ34" s="652">
        <v>12.5</v>
      </c>
      <c r="DA34" s="681"/>
      <c r="DB34" s="681"/>
      <c r="DC34" s="686"/>
      <c r="DD34" s="656">
        <v>648257</v>
      </c>
      <c r="DE34" s="648"/>
      <c r="DF34" s="648"/>
      <c r="DG34" s="648"/>
      <c r="DH34" s="648"/>
      <c r="DI34" s="648"/>
      <c r="DJ34" s="648"/>
      <c r="DK34" s="649"/>
      <c r="DL34" s="656">
        <v>514720</v>
      </c>
      <c r="DM34" s="648"/>
      <c r="DN34" s="648"/>
      <c r="DO34" s="648"/>
      <c r="DP34" s="648"/>
      <c r="DQ34" s="648"/>
      <c r="DR34" s="648"/>
      <c r="DS34" s="648"/>
      <c r="DT34" s="648"/>
      <c r="DU34" s="648"/>
      <c r="DV34" s="649"/>
      <c r="DW34" s="652">
        <v>14.2</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115264</v>
      </c>
      <c r="S35" s="648"/>
      <c r="T35" s="648"/>
      <c r="U35" s="648"/>
      <c r="V35" s="648"/>
      <c r="W35" s="648"/>
      <c r="X35" s="648"/>
      <c r="Y35" s="649"/>
      <c r="Z35" s="650">
        <v>1.7</v>
      </c>
      <c r="AA35" s="650"/>
      <c r="AB35" s="650"/>
      <c r="AC35" s="650"/>
      <c r="AD35" s="651" t="s">
        <v>245</v>
      </c>
      <c r="AE35" s="651"/>
      <c r="AF35" s="651"/>
      <c r="AG35" s="651"/>
      <c r="AH35" s="651"/>
      <c r="AI35" s="651"/>
      <c r="AJ35" s="651"/>
      <c r="AK35" s="651"/>
      <c r="AL35" s="652" t="s">
        <v>245</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229668</v>
      </c>
      <c r="CS35" s="684"/>
      <c r="CT35" s="684"/>
      <c r="CU35" s="684"/>
      <c r="CV35" s="684"/>
      <c r="CW35" s="684"/>
      <c r="CX35" s="684"/>
      <c r="CY35" s="685"/>
      <c r="CZ35" s="652">
        <v>3.6</v>
      </c>
      <c r="DA35" s="681"/>
      <c r="DB35" s="681"/>
      <c r="DC35" s="686"/>
      <c r="DD35" s="656">
        <v>215931</v>
      </c>
      <c r="DE35" s="684"/>
      <c r="DF35" s="684"/>
      <c r="DG35" s="684"/>
      <c r="DH35" s="684"/>
      <c r="DI35" s="684"/>
      <c r="DJ35" s="684"/>
      <c r="DK35" s="685"/>
      <c r="DL35" s="656">
        <v>167148</v>
      </c>
      <c r="DM35" s="684"/>
      <c r="DN35" s="684"/>
      <c r="DO35" s="684"/>
      <c r="DP35" s="684"/>
      <c r="DQ35" s="684"/>
      <c r="DR35" s="684"/>
      <c r="DS35" s="684"/>
      <c r="DT35" s="684"/>
      <c r="DU35" s="684"/>
      <c r="DV35" s="685"/>
      <c r="DW35" s="652">
        <v>4.5999999999999996</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276630</v>
      </c>
      <c r="S36" s="648"/>
      <c r="T36" s="648"/>
      <c r="U36" s="648"/>
      <c r="V36" s="648"/>
      <c r="W36" s="648"/>
      <c r="X36" s="648"/>
      <c r="Y36" s="649"/>
      <c r="Z36" s="650">
        <v>4.0999999999999996</v>
      </c>
      <c r="AA36" s="650"/>
      <c r="AB36" s="650"/>
      <c r="AC36" s="650"/>
      <c r="AD36" s="651" t="s">
        <v>175</v>
      </c>
      <c r="AE36" s="651"/>
      <c r="AF36" s="651"/>
      <c r="AG36" s="651"/>
      <c r="AH36" s="651"/>
      <c r="AI36" s="651"/>
      <c r="AJ36" s="651"/>
      <c r="AK36" s="651"/>
      <c r="AL36" s="652" t="s">
        <v>145</v>
      </c>
      <c r="AM36" s="653"/>
      <c r="AN36" s="653"/>
      <c r="AO36" s="654"/>
      <c r="AP36" s="235"/>
      <c r="AQ36" s="721" t="s">
        <v>329</v>
      </c>
      <c r="AR36" s="722"/>
      <c r="AS36" s="722"/>
      <c r="AT36" s="722"/>
      <c r="AU36" s="722"/>
      <c r="AV36" s="722"/>
      <c r="AW36" s="722"/>
      <c r="AX36" s="722"/>
      <c r="AY36" s="723"/>
      <c r="AZ36" s="636">
        <v>370101</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34296</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1589386</v>
      </c>
      <c r="CS36" s="648"/>
      <c r="CT36" s="648"/>
      <c r="CU36" s="648"/>
      <c r="CV36" s="648"/>
      <c r="CW36" s="648"/>
      <c r="CX36" s="648"/>
      <c r="CY36" s="649"/>
      <c r="CZ36" s="652">
        <v>24.7</v>
      </c>
      <c r="DA36" s="681"/>
      <c r="DB36" s="681"/>
      <c r="DC36" s="686"/>
      <c r="DD36" s="656">
        <v>938973</v>
      </c>
      <c r="DE36" s="648"/>
      <c r="DF36" s="648"/>
      <c r="DG36" s="648"/>
      <c r="DH36" s="648"/>
      <c r="DI36" s="648"/>
      <c r="DJ36" s="648"/>
      <c r="DK36" s="649"/>
      <c r="DL36" s="656">
        <v>404384</v>
      </c>
      <c r="DM36" s="648"/>
      <c r="DN36" s="648"/>
      <c r="DO36" s="648"/>
      <c r="DP36" s="648"/>
      <c r="DQ36" s="648"/>
      <c r="DR36" s="648"/>
      <c r="DS36" s="648"/>
      <c r="DT36" s="648"/>
      <c r="DU36" s="648"/>
      <c r="DV36" s="649"/>
      <c r="DW36" s="652">
        <v>11.2</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259343</v>
      </c>
      <c r="S37" s="648"/>
      <c r="T37" s="648"/>
      <c r="U37" s="648"/>
      <c r="V37" s="648"/>
      <c r="W37" s="648"/>
      <c r="X37" s="648"/>
      <c r="Y37" s="649"/>
      <c r="Z37" s="650">
        <v>3.9</v>
      </c>
      <c r="AA37" s="650"/>
      <c r="AB37" s="650"/>
      <c r="AC37" s="650"/>
      <c r="AD37" s="651" t="s">
        <v>245</v>
      </c>
      <c r="AE37" s="651"/>
      <c r="AF37" s="651"/>
      <c r="AG37" s="651"/>
      <c r="AH37" s="651"/>
      <c r="AI37" s="651"/>
      <c r="AJ37" s="651"/>
      <c r="AK37" s="651"/>
      <c r="AL37" s="652" t="s">
        <v>175</v>
      </c>
      <c r="AM37" s="653"/>
      <c r="AN37" s="653"/>
      <c r="AO37" s="654"/>
      <c r="AQ37" s="725" t="s">
        <v>333</v>
      </c>
      <c r="AR37" s="726"/>
      <c r="AS37" s="726"/>
      <c r="AT37" s="726"/>
      <c r="AU37" s="726"/>
      <c r="AV37" s="726"/>
      <c r="AW37" s="726"/>
      <c r="AX37" s="726"/>
      <c r="AY37" s="727"/>
      <c r="AZ37" s="647">
        <v>40088</v>
      </c>
      <c r="BA37" s="648"/>
      <c r="BB37" s="648"/>
      <c r="BC37" s="648"/>
      <c r="BD37" s="684"/>
      <c r="BE37" s="684"/>
      <c r="BF37" s="702"/>
      <c r="BG37" s="662" t="s">
        <v>334</v>
      </c>
      <c r="BH37" s="663"/>
      <c r="BI37" s="663"/>
      <c r="BJ37" s="663"/>
      <c r="BK37" s="663"/>
      <c r="BL37" s="663"/>
      <c r="BM37" s="663"/>
      <c r="BN37" s="663"/>
      <c r="BO37" s="663"/>
      <c r="BP37" s="663"/>
      <c r="BQ37" s="663"/>
      <c r="BR37" s="663"/>
      <c r="BS37" s="663"/>
      <c r="BT37" s="663"/>
      <c r="BU37" s="664"/>
      <c r="BV37" s="647">
        <v>34296</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193130</v>
      </c>
      <c r="CS37" s="684"/>
      <c r="CT37" s="684"/>
      <c r="CU37" s="684"/>
      <c r="CV37" s="684"/>
      <c r="CW37" s="684"/>
      <c r="CX37" s="684"/>
      <c r="CY37" s="685"/>
      <c r="CZ37" s="652">
        <v>3</v>
      </c>
      <c r="DA37" s="681"/>
      <c r="DB37" s="681"/>
      <c r="DC37" s="686"/>
      <c r="DD37" s="656">
        <v>193130</v>
      </c>
      <c r="DE37" s="684"/>
      <c r="DF37" s="684"/>
      <c r="DG37" s="684"/>
      <c r="DH37" s="684"/>
      <c r="DI37" s="684"/>
      <c r="DJ37" s="684"/>
      <c r="DK37" s="685"/>
      <c r="DL37" s="656">
        <v>192789</v>
      </c>
      <c r="DM37" s="684"/>
      <c r="DN37" s="684"/>
      <c r="DO37" s="684"/>
      <c r="DP37" s="684"/>
      <c r="DQ37" s="684"/>
      <c r="DR37" s="684"/>
      <c r="DS37" s="684"/>
      <c r="DT37" s="684"/>
      <c r="DU37" s="684"/>
      <c r="DV37" s="685"/>
      <c r="DW37" s="652">
        <v>5.3</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77691</v>
      </c>
      <c r="S38" s="648"/>
      <c r="T38" s="648"/>
      <c r="U38" s="648"/>
      <c r="V38" s="648"/>
      <c r="W38" s="648"/>
      <c r="X38" s="648"/>
      <c r="Y38" s="649"/>
      <c r="Z38" s="650">
        <v>1.2</v>
      </c>
      <c r="AA38" s="650"/>
      <c r="AB38" s="650"/>
      <c r="AC38" s="650"/>
      <c r="AD38" s="651">
        <v>586</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37744</v>
      </c>
      <c r="BA38" s="648"/>
      <c r="BB38" s="648"/>
      <c r="BC38" s="648"/>
      <c r="BD38" s="684"/>
      <c r="BE38" s="684"/>
      <c r="BF38" s="702"/>
      <c r="BG38" s="662" t="s">
        <v>338</v>
      </c>
      <c r="BH38" s="663"/>
      <c r="BI38" s="663"/>
      <c r="BJ38" s="663"/>
      <c r="BK38" s="663"/>
      <c r="BL38" s="663"/>
      <c r="BM38" s="663"/>
      <c r="BN38" s="663"/>
      <c r="BO38" s="663"/>
      <c r="BP38" s="663"/>
      <c r="BQ38" s="663"/>
      <c r="BR38" s="663"/>
      <c r="BS38" s="663"/>
      <c r="BT38" s="663"/>
      <c r="BU38" s="664"/>
      <c r="BV38" s="647">
        <v>794</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292269</v>
      </c>
      <c r="CS38" s="648"/>
      <c r="CT38" s="648"/>
      <c r="CU38" s="648"/>
      <c r="CV38" s="648"/>
      <c r="CW38" s="648"/>
      <c r="CX38" s="648"/>
      <c r="CY38" s="649"/>
      <c r="CZ38" s="652">
        <v>4.5</v>
      </c>
      <c r="DA38" s="681"/>
      <c r="DB38" s="681"/>
      <c r="DC38" s="686"/>
      <c r="DD38" s="656">
        <v>254854</v>
      </c>
      <c r="DE38" s="648"/>
      <c r="DF38" s="648"/>
      <c r="DG38" s="648"/>
      <c r="DH38" s="648"/>
      <c r="DI38" s="648"/>
      <c r="DJ38" s="648"/>
      <c r="DK38" s="649"/>
      <c r="DL38" s="656">
        <v>178152</v>
      </c>
      <c r="DM38" s="648"/>
      <c r="DN38" s="648"/>
      <c r="DO38" s="648"/>
      <c r="DP38" s="648"/>
      <c r="DQ38" s="648"/>
      <c r="DR38" s="648"/>
      <c r="DS38" s="648"/>
      <c r="DT38" s="648"/>
      <c r="DU38" s="648"/>
      <c r="DV38" s="649"/>
      <c r="DW38" s="652">
        <v>4.9000000000000004</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424414</v>
      </c>
      <c r="S39" s="648"/>
      <c r="T39" s="648"/>
      <c r="U39" s="648"/>
      <c r="V39" s="648"/>
      <c r="W39" s="648"/>
      <c r="X39" s="648"/>
      <c r="Y39" s="649"/>
      <c r="Z39" s="650">
        <v>6.4</v>
      </c>
      <c r="AA39" s="650"/>
      <c r="AB39" s="650"/>
      <c r="AC39" s="650"/>
      <c r="AD39" s="651" t="s">
        <v>175</v>
      </c>
      <c r="AE39" s="651"/>
      <c r="AF39" s="651"/>
      <c r="AG39" s="651"/>
      <c r="AH39" s="651"/>
      <c r="AI39" s="651"/>
      <c r="AJ39" s="651"/>
      <c r="AK39" s="651"/>
      <c r="AL39" s="652" t="s">
        <v>145</v>
      </c>
      <c r="AM39" s="653"/>
      <c r="AN39" s="653"/>
      <c r="AO39" s="654"/>
      <c r="AQ39" s="725" t="s">
        <v>341</v>
      </c>
      <c r="AR39" s="726"/>
      <c r="AS39" s="726"/>
      <c r="AT39" s="726"/>
      <c r="AU39" s="726"/>
      <c r="AV39" s="726"/>
      <c r="AW39" s="726"/>
      <c r="AX39" s="726"/>
      <c r="AY39" s="727"/>
      <c r="AZ39" s="647" t="s">
        <v>145</v>
      </c>
      <c r="BA39" s="648"/>
      <c r="BB39" s="648"/>
      <c r="BC39" s="648"/>
      <c r="BD39" s="684"/>
      <c r="BE39" s="684"/>
      <c r="BF39" s="702"/>
      <c r="BG39" s="662" t="s">
        <v>342</v>
      </c>
      <c r="BH39" s="663"/>
      <c r="BI39" s="663"/>
      <c r="BJ39" s="663"/>
      <c r="BK39" s="663"/>
      <c r="BL39" s="663"/>
      <c r="BM39" s="663"/>
      <c r="BN39" s="663"/>
      <c r="BO39" s="663"/>
      <c r="BP39" s="663"/>
      <c r="BQ39" s="663"/>
      <c r="BR39" s="663"/>
      <c r="BS39" s="663"/>
      <c r="BT39" s="663"/>
      <c r="BU39" s="664"/>
      <c r="BV39" s="647">
        <v>1691</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273580</v>
      </c>
      <c r="CS39" s="684"/>
      <c r="CT39" s="684"/>
      <c r="CU39" s="684"/>
      <c r="CV39" s="684"/>
      <c r="CW39" s="684"/>
      <c r="CX39" s="684"/>
      <c r="CY39" s="685"/>
      <c r="CZ39" s="652">
        <v>4.3</v>
      </c>
      <c r="DA39" s="681"/>
      <c r="DB39" s="681"/>
      <c r="DC39" s="686"/>
      <c r="DD39" s="656">
        <v>158089</v>
      </c>
      <c r="DE39" s="684"/>
      <c r="DF39" s="684"/>
      <c r="DG39" s="684"/>
      <c r="DH39" s="684"/>
      <c r="DI39" s="684"/>
      <c r="DJ39" s="684"/>
      <c r="DK39" s="685"/>
      <c r="DL39" s="656" t="s">
        <v>145</v>
      </c>
      <c r="DM39" s="684"/>
      <c r="DN39" s="684"/>
      <c r="DO39" s="684"/>
      <c r="DP39" s="684"/>
      <c r="DQ39" s="684"/>
      <c r="DR39" s="684"/>
      <c r="DS39" s="684"/>
      <c r="DT39" s="684"/>
      <c r="DU39" s="684"/>
      <c r="DV39" s="685"/>
      <c r="DW39" s="652" t="s">
        <v>145</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175</v>
      </c>
      <c r="S40" s="648"/>
      <c r="T40" s="648"/>
      <c r="U40" s="648"/>
      <c r="V40" s="648"/>
      <c r="W40" s="648"/>
      <c r="X40" s="648"/>
      <c r="Y40" s="649"/>
      <c r="Z40" s="650" t="s">
        <v>145</v>
      </c>
      <c r="AA40" s="650"/>
      <c r="AB40" s="650"/>
      <c r="AC40" s="650"/>
      <c r="AD40" s="651" t="s">
        <v>175</v>
      </c>
      <c r="AE40" s="651"/>
      <c r="AF40" s="651"/>
      <c r="AG40" s="651"/>
      <c r="AH40" s="651"/>
      <c r="AI40" s="651"/>
      <c r="AJ40" s="651"/>
      <c r="AK40" s="651"/>
      <c r="AL40" s="652" t="s">
        <v>175</v>
      </c>
      <c r="AM40" s="653"/>
      <c r="AN40" s="653"/>
      <c r="AO40" s="654"/>
      <c r="AQ40" s="725" t="s">
        <v>345</v>
      </c>
      <c r="AR40" s="726"/>
      <c r="AS40" s="726"/>
      <c r="AT40" s="726"/>
      <c r="AU40" s="726"/>
      <c r="AV40" s="726"/>
      <c r="AW40" s="726"/>
      <c r="AX40" s="726"/>
      <c r="AY40" s="727"/>
      <c r="AZ40" s="647" t="s">
        <v>245</v>
      </c>
      <c r="BA40" s="648"/>
      <c r="BB40" s="648"/>
      <c r="BC40" s="648"/>
      <c r="BD40" s="684"/>
      <c r="BE40" s="684"/>
      <c r="BF40" s="702"/>
      <c r="BG40" s="728" t="s">
        <v>346</v>
      </c>
      <c r="BH40" s="729"/>
      <c r="BI40" s="729"/>
      <c r="BJ40" s="729"/>
      <c r="BK40" s="729"/>
      <c r="BL40" s="236"/>
      <c r="BM40" s="663" t="s">
        <v>347</v>
      </c>
      <c r="BN40" s="663"/>
      <c r="BO40" s="663"/>
      <c r="BP40" s="663"/>
      <c r="BQ40" s="663"/>
      <c r="BR40" s="663"/>
      <c r="BS40" s="663"/>
      <c r="BT40" s="663"/>
      <c r="BU40" s="664"/>
      <c r="BV40" s="647">
        <v>157</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1318</v>
      </c>
      <c r="CS40" s="648"/>
      <c r="CT40" s="648"/>
      <c r="CU40" s="648"/>
      <c r="CV40" s="648"/>
      <c r="CW40" s="648"/>
      <c r="CX40" s="648"/>
      <c r="CY40" s="649"/>
      <c r="CZ40" s="652">
        <v>0</v>
      </c>
      <c r="DA40" s="681"/>
      <c r="DB40" s="681"/>
      <c r="DC40" s="686"/>
      <c r="DD40" s="656">
        <v>1200</v>
      </c>
      <c r="DE40" s="648"/>
      <c r="DF40" s="648"/>
      <c r="DG40" s="648"/>
      <c r="DH40" s="648"/>
      <c r="DI40" s="648"/>
      <c r="DJ40" s="648"/>
      <c r="DK40" s="649"/>
      <c r="DL40" s="656" t="s">
        <v>145</v>
      </c>
      <c r="DM40" s="648"/>
      <c r="DN40" s="648"/>
      <c r="DO40" s="648"/>
      <c r="DP40" s="648"/>
      <c r="DQ40" s="648"/>
      <c r="DR40" s="648"/>
      <c r="DS40" s="648"/>
      <c r="DT40" s="648"/>
      <c r="DU40" s="648"/>
      <c r="DV40" s="649"/>
      <c r="DW40" s="652" t="s">
        <v>175</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145</v>
      </c>
      <c r="S41" s="648"/>
      <c r="T41" s="648"/>
      <c r="U41" s="648"/>
      <c r="V41" s="648"/>
      <c r="W41" s="648"/>
      <c r="X41" s="648"/>
      <c r="Y41" s="649"/>
      <c r="Z41" s="650" t="s">
        <v>245</v>
      </c>
      <c r="AA41" s="650"/>
      <c r="AB41" s="650"/>
      <c r="AC41" s="650"/>
      <c r="AD41" s="651" t="s">
        <v>175</v>
      </c>
      <c r="AE41" s="651"/>
      <c r="AF41" s="651"/>
      <c r="AG41" s="651"/>
      <c r="AH41" s="651"/>
      <c r="AI41" s="651"/>
      <c r="AJ41" s="651"/>
      <c r="AK41" s="651"/>
      <c r="AL41" s="652" t="s">
        <v>145</v>
      </c>
      <c r="AM41" s="653"/>
      <c r="AN41" s="653"/>
      <c r="AO41" s="654"/>
      <c r="AQ41" s="725" t="s">
        <v>350</v>
      </c>
      <c r="AR41" s="726"/>
      <c r="AS41" s="726"/>
      <c r="AT41" s="726"/>
      <c r="AU41" s="726"/>
      <c r="AV41" s="726"/>
      <c r="AW41" s="726"/>
      <c r="AX41" s="726"/>
      <c r="AY41" s="727"/>
      <c r="AZ41" s="647">
        <v>57688</v>
      </c>
      <c r="BA41" s="648"/>
      <c r="BB41" s="648"/>
      <c r="BC41" s="648"/>
      <c r="BD41" s="684"/>
      <c r="BE41" s="684"/>
      <c r="BF41" s="702"/>
      <c r="BG41" s="728"/>
      <c r="BH41" s="729"/>
      <c r="BI41" s="729"/>
      <c r="BJ41" s="729"/>
      <c r="BK41" s="729"/>
      <c r="BL41" s="236"/>
      <c r="BM41" s="663" t="s">
        <v>351</v>
      </c>
      <c r="BN41" s="663"/>
      <c r="BO41" s="663"/>
      <c r="BP41" s="663"/>
      <c r="BQ41" s="663"/>
      <c r="BR41" s="663"/>
      <c r="BS41" s="663"/>
      <c r="BT41" s="663"/>
      <c r="BU41" s="664"/>
      <c r="BV41" s="647" t="s">
        <v>175</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245</v>
      </c>
      <c r="CS41" s="684"/>
      <c r="CT41" s="684"/>
      <c r="CU41" s="684"/>
      <c r="CV41" s="684"/>
      <c r="CW41" s="684"/>
      <c r="CX41" s="684"/>
      <c r="CY41" s="685"/>
      <c r="CZ41" s="652" t="s">
        <v>245</v>
      </c>
      <c r="DA41" s="681"/>
      <c r="DB41" s="681"/>
      <c r="DC41" s="686"/>
      <c r="DD41" s="656" t="s">
        <v>175</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99115</v>
      </c>
      <c r="S42" s="648"/>
      <c r="T42" s="648"/>
      <c r="U42" s="648"/>
      <c r="V42" s="648"/>
      <c r="W42" s="648"/>
      <c r="X42" s="648"/>
      <c r="Y42" s="649"/>
      <c r="Z42" s="650">
        <v>1.5</v>
      </c>
      <c r="AA42" s="650"/>
      <c r="AB42" s="650"/>
      <c r="AC42" s="650"/>
      <c r="AD42" s="651" t="s">
        <v>175</v>
      </c>
      <c r="AE42" s="651"/>
      <c r="AF42" s="651"/>
      <c r="AG42" s="651"/>
      <c r="AH42" s="651"/>
      <c r="AI42" s="651"/>
      <c r="AJ42" s="651"/>
      <c r="AK42" s="651"/>
      <c r="AL42" s="652" t="s">
        <v>175</v>
      </c>
      <c r="AM42" s="653"/>
      <c r="AN42" s="653"/>
      <c r="AO42" s="654"/>
      <c r="AQ42" s="746" t="s">
        <v>354</v>
      </c>
      <c r="AR42" s="747"/>
      <c r="AS42" s="747"/>
      <c r="AT42" s="747"/>
      <c r="AU42" s="747"/>
      <c r="AV42" s="747"/>
      <c r="AW42" s="747"/>
      <c r="AX42" s="747"/>
      <c r="AY42" s="748"/>
      <c r="AZ42" s="738">
        <v>234581</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280</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1206835</v>
      </c>
      <c r="CS42" s="648"/>
      <c r="CT42" s="648"/>
      <c r="CU42" s="648"/>
      <c r="CV42" s="648"/>
      <c r="CW42" s="648"/>
      <c r="CX42" s="648"/>
      <c r="CY42" s="649"/>
      <c r="CZ42" s="652">
        <v>18.8</v>
      </c>
      <c r="DA42" s="653"/>
      <c r="DB42" s="653"/>
      <c r="DC42" s="665"/>
      <c r="DD42" s="656">
        <v>522318</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6667282</v>
      </c>
      <c r="S43" s="739"/>
      <c r="T43" s="739"/>
      <c r="U43" s="739"/>
      <c r="V43" s="739"/>
      <c r="W43" s="739"/>
      <c r="X43" s="739"/>
      <c r="Y43" s="740"/>
      <c r="Z43" s="741">
        <v>100</v>
      </c>
      <c r="AA43" s="741"/>
      <c r="AB43" s="741"/>
      <c r="AC43" s="741"/>
      <c r="AD43" s="742">
        <v>3515052</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17300</v>
      </c>
      <c r="CS43" s="684"/>
      <c r="CT43" s="684"/>
      <c r="CU43" s="684"/>
      <c r="CV43" s="684"/>
      <c r="CW43" s="684"/>
      <c r="CX43" s="684"/>
      <c r="CY43" s="685"/>
      <c r="CZ43" s="652">
        <v>0.3</v>
      </c>
      <c r="DA43" s="681"/>
      <c r="DB43" s="681"/>
      <c r="DC43" s="686"/>
      <c r="DD43" s="656">
        <v>17300</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1206835</v>
      </c>
      <c r="CS44" s="648"/>
      <c r="CT44" s="648"/>
      <c r="CU44" s="648"/>
      <c r="CV44" s="648"/>
      <c r="CW44" s="648"/>
      <c r="CX44" s="648"/>
      <c r="CY44" s="649"/>
      <c r="CZ44" s="652">
        <v>18.8</v>
      </c>
      <c r="DA44" s="653"/>
      <c r="DB44" s="653"/>
      <c r="DC44" s="665"/>
      <c r="DD44" s="656">
        <v>522318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397240</v>
      </c>
      <c r="CS45" s="684"/>
      <c r="CT45" s="684"/>
      <c r="CU45" s="684"/>
      <c r="CV45" s="684"/>
      <c r="CW45" s="684"/>
      <c r="CX45" s="684"/>
      <c r="CY45" s="685"/>
      <c r="CZ45" s="652">
        <v>6.2</v>
      </c>
      <c r="DA45" s="681"/>
      <c r="DB45" s="681"/>
      <c r="DC45" s="686"/>
      <c r="DD45" s="656">
        <v>65036</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629339</v>
      </c>
      <c r="CS46" s="648"/>
      <c r="CT46" s="648"/>
      <c r="CU46" s="648"/>
      <c r="CV46" s="648"/>
      <c r="CW46" s="648"/>
      <c r="CX46" s="648"/>
      <c r="CY46" s="649"/>
      <c r="CZ46" s="652">
        <v>9.8000000000000007</v>
      </c>
      <c r="DA46" s="653"/>
      <c r="DB46" s="653"/>
      <c r="DC46" s="665"/>
      <c r="DD46" s="656">
        <v>429215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t="s">
        <v>145</v>
      </c>
      <c r="CS47" s="684"/>
      <c r="CT47" s="684"/>
      <c r="CU47" s="684"/>
      <c r="CV47" s="684"/>
      <c r="CW47" s="684"/>
      <c r="CX47" s="684"/>
      <c r="CY47" s="685"/>
      <c r="CZ47" s="652" t="s">
        <v>145</v>
      </c>
      <c r="DA47" s="681"/>
      <c r="DB47" s="681"/>
      <c r="DC47" s="686"/>
      <c r="DD47" s="656" t="s">
        <v>145</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145</v>
      </c>
      <c r="CS48" s="648"/>
      <c r="CT48" s="648"/>
      <c r="CU48" s="648"/>
      <c r="CV48" s="648"/>
      <c r="CW48" s="648"/>
      <c r="CX48" s="648"/>
      <c r="CY48" s="649"/>
      <c r="CZ48" s="652" t="s">
        <v>145</v>
      </c>
      <c r="DA48" s="653"/>
      <c r="DB48" s="653"/>
      <c r="DC48" s="665"/>
      <c r="DD48" s="656" t="s">
        <v>145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6430650</v>
      </c>
      <c r="CS49" s="718"/>
      <c r="CT49" s="718"/>
      <c r="CU49" s="718"/>
      <c r="CV49" s="718"/>
      <c r="CW49" s="718"/>
      <c r="CX49" s="718"/>
      <c r="CY49" s="749"/>
      <c r="CZ49" s="743">
        <v>100</v>
      </c>
      <c r="DA49" s="750"/>
      <c r="DB49" s="750"/>
      <c r="DC49" s="751"/>
      <c r="DD49" s="752">
        <v>4508606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6toudGDE5xPfxjNf+gVqE89NeC89tlYNacDgopPXISb2RV/1PLBKKLBbNwitMJftxMEcN5of5KV6Pu4Y1obA==" saltValue="sr+1FLNu72LirlIOPVJS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6667</v>
      </c>
      <c r="R7" s="783"/>
      <c r="S7" s="783"/>
      <c r="T7" s="783"/>
      <c r="U7" s="783"/>
      <c r="V7" s="783">
        <v>6430</v>
      </c>
      <c r="W7" s="783"/>
      <c r="X7" s="783"/>
      <c r="Y7" s="783"/>
      <c r="Z7" s="783"/>
      <c r="AA7" s="783">
        <v>237</v>
      </c>
      <c r="AB7" s="783"/>
      <c r="AC7" s="783"/>
      <c r="AD7" s="783"/>
      <c r="AE7" s="784"/>
      <c r="AF7" s="785">
        <v>192</v>
      </c>
      <c r="AG7" s="786"/>
      <c r="AH7" s="786"/>
      <c r="AI7" s="786"/>
      <c r="AJ7" s="787"/>
      <c r="AK7" s="822">
        <v>1</v>
      </c>
      <c r="AL7" s="823"/>
      <c r="AM7" s="823"/>
      <c r="AN7" s="823"/>
      <c r="AO7" s="823"/>
      <c r="AP7" s="823">
        <v>6087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6667</v>
      </c>
      <c r="R23" s="842"/>
      <c r="S23" s="842"/>
      <c r="T23" s="842"/>
      <c r="U23" s="842"/>
      <c r="V23" s="842">
        <v>6430</v>
      </c>
      <c r="W23" s="842"/>
      <c r="X23" s="842"/>
      <c r="Y23" s="842"/>
      <c r="Z23" s="842"/>
      <c r="AA23" s="842">
        <v>237</v>
      </c>
      <c r="AB23" s="842"/>
      <c r="AC23" s="842"/>
      <c r="AD23" s="842"/>
      <c r="AE23" s="843"/>
      <c r="AF23" s="844">
        <v>192</v>
      </c>
      <c r="AG23" s="842"/>
      <c r="AH23" s="842"/>
      <c r="AI23" s="842"/>
      <c r="AJ23" s="845"/>
      <c r="AK23" s="846"/>
      <c r="AL23" s="847"/>
      <c r="AM23" s="847"/>
      <c r="AN23" s="847"/>
      <c r="AO23" s="847"/>
      <c r="AP23" s="842">
        <v>6087</v>
      </c>
      <c r="AQ23" s="842"/>
      <c r="AR23" s="842"/>
      <c r="AS23" s="842"/>
      <c r="AT23" s="842"/>
      <c r="AU23" s="848"/>
      <c r="AV23" s="848"/>
      <c r="AW23" s="848"/>
      <c r="AX23" s="848"/>
      <c r="AY23" s="849"/>
      <c r="AZ23" s="857" t="s">
        <v>145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839</v>
      </c>
      <c r="R28" s="871"/>
      <c r="S28" s="871"/>
      <c r="T28" s="871"/>
      <c r="U28" s="871"/>
      <c r="V28" s="871">
        <v>805</v>
      </c>
      <c r="W28" s="871"/>
      <c r="X28" s="871"/>
      <c r="Y28" s="871"/>
      <c r="Z28" s="871"/>
      <c r="AA28" s="871">
        <v>34</v>
      </c>
      <c r="AB28" s="871"/>
      <c r="AC28" s="871"/>
      <c r="AD28" s="871"/>
      <c r="AE28" s="872"/>
      <c r="AF28" s="873">
        <v>34</v>
      </c>
      <c r="AG28" s="871"/>
      <c r="AH28" s="871"/>
      <c r="AI28" s="871"/>
      <c r="AJ28" s="874"/>
      <c r="AK28" s="875">
        <v>36</v>
      </c>
      <c r="AL28" s="866"/>
      <c r="AM28" s="866"/>
      <c r="AN28" s="866"/>
      <c r="AO28" s="866"/>
      <c r="AP28" s="866" t="s">
        <v>575</v>
      </c>
      <c r="AQ28" s="866"/>
      <c r="AR28" s="866"/>
      <c r="AS28" s="866"/>
      <c r="AT28" s="866"/>
      <c r="AU28" s="866" t="s">
        <v>575</v>
      </c>
      <c r="AV28" s="866"/>
      <c r="AW28" s="866"/>
      <c r="AX28" s="866"/>
      <c r="AY28" s="866"/>
      <c r="AZ28" s="867" t="s">
        <v>575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569</v>
      </c>
      <c r="R29" s="807"/>
      <c r="S29" s="807"/>
      <c r="T29" s="807"/>
      <c r="U29" s="807"/>
      <c r="V29" s="807">
        <v>555</v>
      </c>
      <c r="W29" s="807"/>
      <c r="X29" s="807"/>
      <c r="Y29" s="807"/>
      <c r="Z29" s="807"/>
      <c r="AA29" s="807">
        <v>14</v>
      </c>
      <c r="AB29" s="807"/>
      <c r="AC29" s="807"/>
      <c r="AD29" s="807"/>
      <c r="AE29" s="808"/>
      <c r="AF29" s="809">
        <v>14</v>
      </c>
      <c r="AG29" s="810"/>
      <c r="AH29" s="810"/>
      <c r="AI29" s="810"/>
      <c r="AJ29" s="811"/>
      <c r="AK29" s="878">
        <v>88</v>
      </c>
      <c r="AL29" s="879"/>
      <c r="AM29" s="879"/>
      <c r="AN29" s="879"/>
      <c r="AO29" s="879"/>
      <c r="AP29" s="879" t="s">
        <v>575</v>
      </c>
      <c r="AQ29" s="879"/>
      <c r="AR29" s="879"/>
      <c r="AS29" s="879"/>
      <c r="AT29" s="879"/>
      <c r="AU29" s="879" t="s">
        <v>575</v>
      </c>
      <c r="AV29" s="879"/>
      <c r="AW29" s="879"/>
      <c r="AX29" s="879"/>
      <c r="AY29" s="879"/>
      <c r="AZ29" s="880" t="s">
        <v>575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96</v>
      </c>
      <c r="R30" s="807"/>
      <c r="S30" s="807"/>
      <c r="T30" s="807"/>
      <c r="U30" s="807"/>
      <c r="V30" s="807">
        <v>96</v>
      </c>
      <c r="W30" s="807"/>
      <c r="X30" s="807"/>
      <c r="Y30" s="807"/>
      <c r="Z30" s="807"/>
      <c r="AA30" s="807">
        <v>0</v>
      </c>
      <c r="AB30" s="807"/>
      <c r="AC30" s="807"/>
      <c r="AD30" s="807"/>
      <c r="AE30" s="808"/>
      <c r="AF30" s="809">
        <v>0</v>
      </c>
      <c r="AG30" s="810"/>
      <c r="AH30" s="810"/>
      <c r="AI30" s="810"/>
      <c r="AJ30" s="811"/>
      <c r="AK30" s="878">
        <v>23</v>
      </c>
      <c r="AL30" s="879"/>
      <c r="AM30" s="879"/>
      <c r="AN30" s="879"/>
      <c r="AO30" s="879"/>
      <c r="AP30" s="879" t="s">
        <v>575</v>
      </c>
      <c r="AQ30" s="879"/>
      <c r="AR30" s="879"/>
      <c r="AS30" s="879"/>
      <c r="AT30" s="879"/>
      <c r="AU30" s="879" t="s">
        <v>575</v>
      </c>
      <c r="AV30" s="879"/>
      <c r="AW30" s="879"/>
      <c r="AX30" s="879"/>
      <c r="AY30" s="879"/>
      <c r="AZ30" s="880" t="s">
        <v>575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193</v>
      </c>
      <c r="R31" s="807"/>
      <c r="S31" s="807"/>
      <c r="T31" s="807"/>
      <c r="U31" s="807"/>
      <c r="V31" s="807">
        <v>185</v>
      </c>
      <c r="W31" s="807"/>
      <c r="X31" s="807"/>
      <c r="Y31" s="807"/>
      <c r="Z31" s="807"/>
      <c r="AA31" s="807">
        <v>8</v>
      </c>
      <c r="AB31" s="807"/>
      <c r="AC31" s="807"/>
      <c r="AD31" s="807"/>
      <c r="AE31" s="808"/>
      <c r="AF31" s="809">
        <v>18</v>
      </c>
      <c r="AG31" s="810"/>
      <c r="AH31" s="810"/>
      <c r="AI31" s="810"/>
      <c r="AJ31" s="811"/>
      <c r="AK31" s="878">
        <v>38</v>
      </c>
      <c r="AL31" s="879"/>
      <c r="AM31" s="879"/>
      <c r="AN31" s="879"/>
      <c r="AO31" s="879"/>
      <c r="AP31" s="879">
        <v>563</v>
      </c>
      <c r="AQ31" s="879"/>
      <c r="AR31" s="879"/>
      <c r="AS31" s="879"/>
      <c r="AT31" s="879"/>
      <c r="AU31" s="879">
        <v>314</v>
      </c>
      <c r="AV31" s="879"/>
      <c r="AW31" s="879"/>
      <c r="AX31" s="879"/>
      <c r="AY31" s="879"/>
      <c r="AZ31" s="880" t="s">
        <v>575</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178</v>
      </c>
      <c r="R32" s="807"/>
      <c r="S32" s="807"/>
      <c r="T32" s="807"/>
      <c r="U32" s="807"/>
      <c r="V32" s="807">
        <v>168</v>
      </c>
      <c r="W32" s="807"/>
      <c r="X32" s="807"/>
      <c r="Y32" s="807"/>
      <c r="Z32" s="807"/>
      <c r="AA32" s="807">
        <v>10</v>
      </c>
      <c r="AB32" s="807"/>
      <c r="AC32" s="807"/>
      <c r="AD32" s="807"/>
      <c r="AE32" s="808"/>
      <c r="AF32" s="809">
        <v>15</v>
      </c>
      <c r="AG32" s="810"/>
      <c r="AH32" s="810"/>
      <c r="AI32" s="810"/>
      <c r="AJ32" s="811"/>
      <c r="AK32" s="878">
        <v>40</v>
      </c>
      <c r="AL32" s="879"/>
      <c r="AM32" s="879"/>
      <c r="AN32" s="879"/>
      <c r="AO32" s="879"/>
      <c r="AP32" s="879">
        <v>607</v>
      </c>
      <c r="AQ32" s="879"/>
      <c r="AR32" s="879"/>
      <c r="AS32" s="879"/>
      <c r="AT32" s="879"/>
      <c r="AU32" s="879">
        <v>434</v>
      </c>
      <c r="AV32" s="879"/>
      <c r="AW32" s="879"/>
      <c r="AX32" s="879"/>
      <c r="AY32" s="879"/>
      <c r="AZ32" s="880" t="s">
        <v>575</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81</v>
      </c>
      <c r="AG63" s="890"/>
      <c r="AH63" s="890"/>
      <c r="AI63" s="890"/>
      <c r="AJ63" s="891"/>
      <c r="AK63" s="892"/>
      <c r="AL63" s="887"/>
      <c r="AM63" s="887"/>
      <c r="AN63" s="887"/>
      <c r="AO63" s="887"/>
      <c r="AP63" s="890">
        <v>1170</v>
      </c>
      <c r="AQ63" s="890"/>
      <c r="AR63" s="890"/>
      <c r="AS63" s="890"/>
      <c r="AT63" s="890"/>
      <c r="AU63" s="890">
        <v>748</v>
      </c>
      <c r="AV63" s="890"/>
      <c r="AW63" s="890"/>
      <c r="AX63" s="890"/>
      <c r="AY63" s="890"/>
      <c r="AZ63" s="894"/>
      <c r="BA63" s="894"/>
      <c r="BB63" s="894"/>
      <c r="BC63" s="894"/>
      <c r="BD63" s="894"/>
      <c r="BE63" s="895"/>
      <c r="BF63" s="895"/>
      <c r="BG63" s="895"/>
      <c r="BH63" s="895"/>
      <c r="BI63" s="896"/>
      <c r="BJ63" s="897" t="s">
        <v>145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398</v>
      </c>
      <c r="AB66" s="766"/>
      <c r="AC66" s="766"/>
      <c r="AD66" s="766"/>
      <c r="AE66" s="767"/>
      <c r="AF66" s="900" t="s">
        <v>417</v>
      </c>
      <c r="AG66" s="861"/>
      <c r="AH66" s="861"/>
      <c r="AI66" s="861"/>
      <c r="AJ66" s="901"/>
      <c r="AK66" s="765" t="s">
        <v>400</v>
      </c>
      <c r="AL66" s="789"/>
      <c r="AM66" s="789"/>
      <c r="AN66" s="789"/>
      <c r="AO66" s="790"/>
      <c r="AP66" s="765" t="s">
        <v>401</v>
      </c>
      <c r="AQ66" s="766"/>
      <c r="AR66" s="766"/>
      <c r="AS66" s="766"/>
      <c r="AT66" s="767"/>
      <c r="AU66" s="765" t="s">
        <v>418</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576</v>
      </c>
      <c r="C68" s="918"/>
      <c r="D68" s="918"/>
      <c r="E68" s="918"/>
      <c r="F68" s="918"/>
      <c r="G68" s="918"/>
      <c r="H68" s="918"/>
      <c r="I68" s="918"/>
      <c r="J68" s="918"/>
      <c r="K68" s="918"/>
      <c r="L68" s="918"/>
      <c r="M68" s="918"/>
      <c r="N68" s="918"/>
      <c r="O68" s="918"/>
      <c r="P68" s="919"/>
      <c r="Q68" s="920">
        <v>939</v>
      </c>
      <c r="R68" s="914"/>
      <c r="S68" s="914"/>
      <c r="T68" s="914"/>
      <c r="U68" s="914"/>
      <c r="V68" s="914">
        <v>938</v>
      </c>
      <c r="W68" s="914"/>
      <c r="X68" s="914"/>
      <c r="Y68" s="914"/>
      <c r="Z68" s="914"/>
      <c r="AA68" s="914">
        <v>1</v>
      </c>
      <c r="AB68" s="914"/>
      <c r="AC68" s="914"/>
      <c r="AD68" s="914"/>
      <c r="AE68" s="914"/>
      <c r="AF68" s="914">
        <v>1</v>
      </c>
      <c r="AG68" s="914"/>
      <c r="AH68" s="914"/>
      <c r="AI68" s="914"/>
      <c r="AJ68" s="914"/>
      <c r="AK68" s="914" t="s">
        <v>575</v>
      </c>
      <c r="AL68" s="914"/>
      <c r="AM68" s="914"/>
      <c r="AN68" s="914"/>
      <c r="AO68" s="914"/>
      <c r="AP68" s="914">
        <v>1117</v>
      </c>
      <c r="AQ68" s="914"/>
      <c r="AR68" s="914"/>
      <c r="AS68" s="914"/>
      <c r="AT68" s="914"/>
      <c r="AU68" s="914" t="s">
        <v>575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577</v>
      </c>
      <c r="C69" s="922"/>
      <c r="D69" s="922"/>
      <c r="E69" s="922"/>
      <c r="F69" s="922"/>
      <c r="G69" s="922"/>
      <c r="H69" s="922"/>
      <c r="I69" s="922"/>
      <c r="J69" s="922"/>
      <c r="K69" s="922"/>
      <c r="L69" s="922"/>
      <c r="M69" s="922"/>
      <c r="N69" s="922"/>
      <c r="O69" s="922"/>
      <c r="P69" s="923"/>
      <c r="Q69" s="924">
        <v>95</v>
      </c>
      <c r="R69" s="879"/>
      <c r="S69" s="879"/>
      <c r="T69" s="879"/>
      <c r="U69" s="879"/>
      <c r="V69" s="879">
        <v>93</v>
      </c>
      <c r="W69" s="879"/>
      <c r="X69" s="879"/>
      <c r="Y69" s="879"/>
      <c r="Z69" s="879"/>
      <c r="AA69" s="879">
        <v>2</v>
      </c>
      <c r="AB69" s="879"/>
      <c r="AC69" s="879"/>
      <c r="AD69" s="879"/>
      <c r="AE69" s="879"/>
      <c r="AF69" s="879">
        <v>2</v>
      </c>
      <c r="AG69" s="879"/>
      <c r="AH69" s="879"/>
      <c r="AI69" s="879"/>
      <c r="AJ69" s="879"/>
      <c r="AK69" s="879" t="s">
        <v>575</v>
      </c>
      <c r="AL69" s="879"/>
      <c r="AM69" s="879"/>
      <c r="AN69" s="879"/>
      <c r="AO69" s="879"/>
      <c r="AP69" s="879">
        <v>284</v>
      </c>
      <c r="AQ69" s="879"/>
      <c r="AR69" s="879"/>
      <c r="AS69" s="879"/>
      <c r="AT69" s="879"/>
      <c r="AU69" s="879">
        <v>63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578</v>
      </c>
      <c r="C70" s="922"/>
      <c r="D70" s="922"/>
      <c r="E70" s="922"/>
      <c r="F70" s="922"/>
      <c r="G70" s="922"/>
      <c r="H70" s="922"/>
      <c r="I70" s="922"/>
      <c r="J70" s="922"/>
      <c r="K70" s="922"/>
      <c r="L70" s="922"/>
      <c r="M70" s="922"/>
      <c r="N70" s="922"/>
      <c r="O70" s="922"/>
      <c r="P70" s="923"/>
      <c r="Q70" s="924">
        <v>17</v>
      </c>
      <c r="R70" s="879"/>
      <c r="S70" s="879"/>
      <c r="T70" s="879"/>
      <c r="U70" s="879"/>
      <c r="V70" s="879">
        <v>13</v>
      </c>
      <c r="W70" s="879"/>
      <c r="X70" s="879"/>
      <c r="Y70" s="879"/>
      <c r="Z70" s="879"/>
      <c r="AA70" s="879">
        <v>4</v>
      </c>
      <c r="AB70" s="879"/>
      <c r="AC70" s="879"/>
      <c r="AD70" s="879"/>
      <c r="AE70" s="879"/>
      <c r="AF70" s="879">
        <v>4</v>
      </c>
      <c r="AG70" s="879"/>
      <c r="AH70" s="879"/>
      <c r="AI70" s="879"/>
      <c r="AJ70" s="879"/>
      <c r="AK70" s="879" t="s">
        <v>575</v>
      </c>
      <c r="AL70" s="879"/>
      <c r="AM70" s="879"/>
      <c r="AN70" s="879"/>
      <c r="AO70" s="879"/>
      <c r="AP70" s="879" t="s">
        <v>575</v>
      </c>
      <c r="AQ70" s="879"/>
      <c r="AR70" s="879"/>
      <c r="AS70" s="879"/>
      <c r="AT70" s="879"/>
      <c r="AU70" s="879" t="s">
        <v>575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v>
      </c>
      <c r="AG88" s="890"/>
      <c r="AH88" s="890"/>
      <c r="AI88" s="890"/>
      <c r="AJ88" s="890"/>
      <c r="AK88" s="887"/>
      <c r="AL88" s="887"/>
      <c r="AM88" s="887"/>
      <c r="AN88" s="887"/>
      <c r="AO88" s="887"/>
      <c r="AP88" s="890">
        <v>1401</v>
      </c>
      <c r="AQ88" s="890"/>
      <c r="AR88" s="890"/>
      <c r="AS88" s="890"/>
      <c r="AT88" s="890"/>
      <c r="AU88" s="890">
        <v>63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308</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308</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308</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1043218</v>
      </c>
      <c r="AB110" s="950"/>
      <c r="AC110" s="950"/>
      <c r="AD110" s="950"/>
      <c r="AE110" s="951"/>
      <c r="AF110" s="952">
        <v>1074300</v>
      </c>
      <c r="AG110" s="950"/>
      <c r="AH110" s="950"/>
      <c r="AI110" s="950"/>
      <c r="AJ110" s="951"/>
      <c r="AK110" s="952">
        <v>1032826</v>
      </c>
      <c r="AL110" s="950"/>
      <c r="AM110" s="950"/>
      <c r="AN110" s="950"/>
      <c r="AO110" s="951"/>
      <c r="AP110" s="953">
        <v>36.9</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7284421</v>
      </c>
      <c r="BR110" s="985"/>
      <c r="BS110" s="985"/>
      <c r="BT110" s="985"/>
      <c r="BU110" s="985"/>
      <c r="BV110" s="985">
        <v>6688481</v>
      </c>
      <c r="BW110" s="985"/>
      <c r="BX110" s="985"/>
      <c r="BY110" s="985"/>
      <c r="BZ110" s="985"/>
      <c r="CA110" s="985">
        <v>6087010</v>
      </c>
      <c r="CB110" s="985"/>
      <c r="CC110" s="985"/>
      <c r="CD110" s="985"/>
      <c r="CE110" s="985"/>
      <c r="CF110" s="999">
        <v>217.7</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145</v>
      </c>
      <c r="DH110" s="985"/>
      <c r="DI110" s="985"/>
      <c r="DJ110" s="985"/>
      <c r="DK110" s="985"/>
      <c r="DL110" s="985" t="s">
        <v>145</v>
      </c>
      <c r="DM110" s="985"/>
      <c r="DN110" s="985"/>
      <c r="DO110" s="985"/>
      <c r="DP110" s="985"/>
      <c r="DQ110" s="985" t="s">
        <v>145</v>
      </c>
      <c r="DR110" s="985"/>
      <c r="DS110" s="985"/>
      <c r="DT110" s="985"/>
      <c r="DU110" s="985"/>
      <c r="DV110" s="986" t="s">
        <v>436</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436</v>
      </c>
      <c r="AB111" s="992"/>
      <c r="AC111" s="992"/>
      <c r="AD111" s="992"/>
      <c r="AE111" s="993"/>
      <c r="AF111" s="994" t="s">
        <v>436</v>
      </c>
      <c r="AG111" s="992"/>
      <c r="AH111" s="992"/>
      <c r="AI111" s="992"/>
      <c r="AJ111" s="993"/>
      <c r="AK111" s="994" t="s">
        <v>145</v>
      </c>
      <c r="AL111" s="992"/>
      <c r="AM111" s="992"/>
      <c r="AN111" s="992"/>
      <c r="AO111" s="993"/>
      <c r="AP111" s="995" t="s">
        <v>436</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t="s">
        <v>439</v>
      </c>
      <c r="BR111" s="978"/>
      <c r="BS111" s="978"/>
      <c r="BT111" s="978"/>
      <c r="BU111" s="978"/>
      <c r="BV111" s="978">
        <v>20419</v>
      </c>
      <c r="BW111" s="978"/>
      <c r="BX111" s="978"/>
      <c r="BY111" s="978"/>
      <c r="BZ111" s="978"/>
      <c r="CA111" s="978">
        <v>14901</v>
      </c>
      <c r="CB111" s="978"/>
      <c r="CC111" s="978"/>
      <c r="CD111" s="978"/>
      <c r="CE111" s="978"/>
      <c r="CF111" s="972">
        <v>0.5</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145</v>
      </c>
      <c r="DH111" s="978"/>
      <c r="DI111" s="978"/>
      <c r="DJ111" s="978"/>
      <c r="DK111" s="978"/>
      <c r="DL111" s="978" t="s">
        <v>145</v>
      </c>
      <c r="DM111" s="978"/>
      <c r="DN111" s="978"/>
      <c r="DO111" s="978"/>
      <c r="DP111" s="978"/>
      <c r="DQ111" s="978" t="s">
        <v>436</v>
      </c>
      <c r="DR111" s="978"/>
      <c r="DS111" s="978"/>
      <c r="DT111" s="978"/>
      <c r="DU111" s="978"/>
      <c r="DV111" s="979" t="s">
        <v>145</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145</v>
      </c>
      <c r="AB112" s="1017"/>
      <c r="AC112" s="1017"/>
      <c r="AD112" s="1017"/>
      <c r="AE112" s="1018"/>
      <c r="AF112" s="1019" t="s">
        <v>439</v>
      </c>
      <c r="AG112" s="1017"/>
      <c r="AH112" s="1017"/>
      <c r="AI112" s="1017"/>
      <c r="AJ112" s="1018"/>
      <c r="AK112" s="1019" t="s">
        <v>439</v>
      </c>
      <c r="AL112" s="1017"/>
      <c r="AM112" s="1017"/>
      <c r="AN112" s="1017"/>
      <c r="AO112" s="1018"/>
      <c r="AP112" s="1020" t="s">
        <v>439</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885535</v>
      </c>
      <c r="BR112" s="978"/>
      <c r="BS112" s="978"/>
      <c r="BT112" s="978"/>
      <c r="BU112" s="978"/>
      <c r="BV112" s="978">
        <v>819584</v>
      </c>
      <c r="BW112" s="978"/>
      <c r="BX112" s="978"/>
      <c r="BY112" s="978"/>
      <c r="BZ112" s="978"/>
      <c r="CA112" s="978">
        <v>748279</v>
      </c>
      <c r="CB112" s="978"/>
      <c r="CC112" s="978"/>
      <c r="CD112" s="978"/>
      <c r="CE112" s="978"/>
      <c r="CF112" s="972">
        <v>26.8</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439</v>
      </c>
      <c r="DH112" s="978"/>
      <c r="DI112" s="978"/>
      <c r="DJ112" s="978"/>
      <c r="DK112" s="978"/>
      <c r="DL112" s="978" t="s">
        <v>439</v>
      </c>
      <c r="DM112" s="978"/>
      <c r="DN112" s="978"/>
      <c r="DO112" s="978"/>
      <c r="DP112" s="978"/>
      <c r="DQ112" s="978" t="s">
        <v>145</v>
      </c>
      <c r="DR112" s="978"/>
      <c r="DS112" s="978"/>
      <c r="DT112" s="978"/>
      <c r="DU112" s="978"/>
      <c r="DV112" s="979" t="s">
        <v>439</v>
      </c>
      <c r="DW112" s="979"/>
      <c r="DX112" s="979"/>
      <c r="DY112" s="979"/>
      <c r="DZ112" s="980"/>
    </row>
    <row r="113" spans="1:130" s="248" customFormat="1" ht="26.25" customHeight="1" x14ac:dyDescent="0.15">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77551</v>
      </c>
      <c r="AB113" s="992"/>
      <c r="AC113" s="992"/>
      <c r="AD113" s="992"/>
      <c r="AE113" s="993"/>
      <c r="AF113" s="994">
        <v>73517</v>
      </c>
      <c r="AG113" s="992"/>
      <c r="AH113" s="992"/>
      <c r="AI113" s="992"/>
      <c r="AJ113" s="993"/>
      <c r="AK113" s="994">
        <v>67014</v>
      </c>
      <c r="AL113" s="992"/>
      <c r="AM113" s="992"/>
      <c r="AN113" s="992"/>
      <c r="AO113" s="993"/>
      <c r="AP113" s="995">
        <v>2.4</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v>75746</v>
      </c>
      <c r="BR113" s="978"/>
      <c r="BS113" s="978"/>
      <c r="BT113" s="978"/>
      <c r="BU113" s="978"/>
      <c r="BV113" s="978">
        <v>68849</v>
      </c>
      <c r="BW113" s="978"/>
      <c r="BX113" s="978"/>
      <c r="BY113" s="978"/>
      <c r="BZ113" s="978"/>
      <c r="CA113" s="978">
        <v>63408</v>
      </c>
      <c r="CB113" s="978"/>
      <c r="CC113" s="978"/>
      <c r="CD113" s="978"/>
      <c r="CE113" s="978"/>
      <c r="CF113" s="972">
        <v>2.2999999999999998</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145</v>
      </c>
      <c r="DH113" s="1017"/>
      <c r="DI113" s="1017"/>
      <c r="DJ113" s="1017"/>
      <c r="DK113" s="1018"/>
      <c r="DL113" s="1019" t="s">
        <v>439</v>
      </c>
      <c r="DM113" s="1017"/>
      <c r="DN113" s="1017"/>
      <c r="DO113" s="1017"/>
      <c r="DP113" s="1018"/>
      <c r="DQ113" s="1019" t="s">
        <v>439</v>
      </c>
      <c r="DR113" s="1017"/>
      <c r="DS113" s="1017"/>
      <c r="DT113" s="1017"/>
      <c r="DU113" s="1018"/>
      <c r="DV113" s="1020" t="s">
        <v>439</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5903</v>
      </c>
      <c r="AB114" s="1017"/>
      <c r="AC114" s="1017"/>
      <c r="AD114" s="1017"/>
      <c r="AE114" s="1018"/>
      <c r="AF114" s="1019">
        <v>6388</v>
      </c>
      <c r="AG114" s="1017"/>
      <c r="AH114" s="1017"/>
      <c r="AI114" s="1017"/>
      <c r="AJ114" s="1018"/>
      <c r="AK114" s="1019">
        <v>7178</v>
      </c>
      <c r="AL114" s="1017"/>
      <c r="AM114" s="1017"/>
      <c r="AN114" s="1017"/>
      <c r="AO114" s="1018"/>
      <c r="AP114" s="1020">
        <v>0.3</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941087</v>
      </c>
      <c r="BR114" s="978"/>
      <c r="BS114" s="978"/>
      <c r="BT114" s="978"/>
      <c r="BU114" s="978"/>
      <c r="BV114" s="978">
        <v>883333</v>
      </c>
      <c r="BW114" s="978"/>
      <c r="BX114" s="978"/>
      <c r="BY114" s="978"/>
      <c r="BZ114" s="978"/>
      <c r="CA114" s="978">
        <v>828951</v>
      </c>
      <c r="CB114" s="978"/>
      <c r="CC114" s="978"/>
      <c r="CD114" s="978"/>
      <c r="CE114" s="978"/>
      <c r="CF114" s="972">
        <v>29.6</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439</v>
      </c>
      <c r="DH114" s="1017"/>
      <c r="DI114" s="1017"/>
      <c r="DJ114" s="1017"/>
      <c r="DK114" s="1018"/>
      <c r="DL114" s="1019" t="s">
        <v>439</v>
      </c>
      <c r="DM114" s="1017"/>
      <c r="DN114" s="1017"/>
      <c r="DO114" s="1017"/>
      <c r="DP114" s="1018"/>
      <c r="DQ114" s="1019" t="s">
        <v>439</v>
      </c>
      <c r="DR114" s="1017"/>
      <c r="DS114" s="1017"/>
      <c r="DT114" s="1017"/>
      <c r="DU114" s="1018"/>
      <c r="DV114" s="1020" t="s">
        <v>145</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532</v>
      </c>
      <c r="AB115" s="992"/>
      <c r="AC115" s="992"/>
      <c r="AD115" s="992"/>
      <c r="AE115" s="993"/>
      <c r="AF115" s="994">
        <v>444</v>
      </c>
      <c r="AG115" s="992"/>
      <c r="AH115" s="992"/>
      <c r="AI115" s="992"/>
      <c r="AJ115" s="993"/>
      <c r="AK115" s="994">
        <v>359</v>
      </c>
      <c r="AL115" s="992"/>
      <c r="AM115" s="992"/>
      <c r="AN115" s="992"/>
      <c r="AO115" s="993"/>
      <c r="AP115" s="995">
        <v>0</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t="s">
        <v>439</v>
      </c>
      <c r="BR115" s="978"/>
      <c r="BS115" s="978"/>
      <c r="BT115" s="978"/>
      <c r="BU115" s="978"/>
      <c r="BV115" s="978" t="s">
        <v>439</v>
      </c>
      <c r="BW115" s="978"/>
      <c r="BX115" s="978"/>
      <c r="BY115" s="978"/>
      <c r="BZ115" s="978"/>
      <c r="CA115" s="978" t="s">
        <v>439</v>
      </c>
      <c r="CB115" s="978"/>
      <c r="CC115" s="978"/>
      <c r="CD115" s="978"/>
      <c r="CE115" s="978"/>
      <c r="CF115" s="972" t="s">
        <v>439</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439</v>
      </c>
      <c r="DH115" s="1017"/>
      <c r="DI115" s="1017"/>
      <c r="DJ115" s="1017"/>
      <c r="DK115" s="1018"/>
      <c r="DL115" s="1019" t="s">
        <v>145</v>
      </c>
      <c r="DM115" s="1017"/>
      <c r="DN115" s="1017"/>
      <c r="DO115" s="1017"/>
      <c r="DP115" s="1018"/>
      <c r="DQ115" s="1019" t="s">
        <v>145</v>
      </c>
      <c r="DR115" s="1017"/>
      <c r="DS115" s="1017"/>
      <c r="DT115" s="1017"/>
      <c r="DU115" s="1018"/>
      <c r="DV115" s="1020" t="s">
        <v>439</v>
      </c>
      <c r="DW115" s="1021"/>
      <c r="DX115" s="1021"/>
      <c r="DY115" s="1021"/>
      <c r="DZ115" s="1022"/>
    </row>
    <row r="116" spans="1:130" s="248" customFormat="1" ht="26.25" customHeight="1" x14ac:dyDescent="0.15">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2</v>
      </c>
      <c r="AB116" s="1017"/>
      <c r="AC116" s="1017"/>
      <c r="AD116" s="1017"/>
      <c r="AE116" s="1018"/>
      <c r="AF116" s="1019" t="s">
        <v>439</v>
      </c>
      <c r="AG116" s="1017"/>
      <c r="AH116" s="1017"/>
      <c r="AI116" s="1017"/>
      <c r="AJ116" s="1018"/>
      <c r="AK116" s="1019">
        <v>25</v>
      </c>
      <c r="AL116" s="1017"/>
      <c r="AM116" s="1017"/>
      <c r="AN116" s="1017"/>
      <c r="AO116" s="1018"/>
      <c r="AP116" s="1020">
        <v>0</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439</v>
      </c>
      <c r="BR116" s="978"/>
      <c r="BS116" s="978"/>
      <c r="BT116" s="978"/>
      <c r="BU116" s="978"/>
      <c r="BV116" s="978" t="s">
        <v>439</v>
      </c>
      <c r="BW116" s="978"/>
      <c r="BX116" s="978"/>
      <c r="BY116" s="978"/>
      <c r="BZ116" s="978"/>
      <c r="CA116" s="978" t="s">
        <v>439</v>
      </c>
      <c r="CB116" s="978"/>
      <c r="CC116" s="978"/>
      <c r="CD116" s="978"/>
      <c r="CE116" s="978"/>
      <c r="CF116" s="972" t="s">
        <v>439</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439</v>
      </c>
      <c r="DH116" s="1017"/>
      <c r="DI116" s="1017"/>
      <c r="DJ116" s="1017"/>
      <c r="DK116" s="1018"/>
      <c r="DL116" s="1019" t="s">
        <v>439</v>
      </c>
      <c r="DM116" s="1017"/>
      <c r="DN116" s="1017"/>
      <c r="DO116" s="1017"/>
      <c r="DP116" s="1018"/>
      <c r="DQ116" s="1019" t="s">
        <v>145</v>
      </c>
      <c r="DR116" s="1017"/>
      <c r="DS116" s="1017"/>
      <c r="DT116" s="1017"/>
      <c r="DU116" s="1018"/>
      <c r="DV116" s="1020" t="s">
        <v>439</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1127206</v>
      </c>
      <c r="AB117" s="1035"/>
      <c r="AC117" s="1035"/>
      <c r="AD117" s="1035"/>
      <c r="AE117" s="1036"/>
      <c r="AF117" s="1037">
        <v>1154649</v>
      </c>
      <c r="AG117" s="1035"/>
      <c r="AH117" s="1035"/>
      <c r="AI117" s="1035"/>
      <c r="AJ117" s="1036"/>
      <c r="AK117" s="1037">
        <v>1107402</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145</v>
      </c>
      <c r="BR117" s="978"/>
      <c r="BS117" s="978"/>
      <c r="BT117" s="978"/>
      <c r="BU117" s="978"/>
      <c r="BV117" s="978" t="s">
        <v>145</v>
      </c>
      <c r="BW117" s="978"/>
      <c r="BX117" s="978"/>
      <c r="BY117" s="978"/>
      <c r="BZ117" s="978"/>
      <c r="CA117" s="978" t="s">
        <v>145</v>
      </c>
      <c r="CB117" s="978"/>
      <c r="CC117" s="978"/>
      <c r="CD117" s="978"/>
      <c r="CE117" s="978"/>
      <c r="CF117" s="972" t="s">
        <v>145</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145</v>
      </c>
      <c r="DH117" s="1017"/>
      <c r="DI117" s="1017"/>
      <c r="DJ117" s="1017"/>
      <c r="DK117" s="1018"/>
      <c r="DL117" s="1019" t="s">
        <v>145</v>
      </c>
      <c r="DM117" s="1017"/>
      <c r="DN117" s="1017"/>
      <c r="DO117" s="1017"/>
      <c r="DP117" s="1018"/>
      <c r="DQ117" s="1019" t="s">
        <v>145</v>
      </c>
      <c r="DR117" s="1017"/>
      <c r="DS117" s="1017"/>
      <c r="DT117" s="1017"/>
      <c r="DU117" s="1018"/>
      <c r="DV117" s="1020" t="s">
        <v>145</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308</v>
      </c>
      <c r="AL118" s="943"/>
      <c r="AM118" s="943"/>
      <c r="AN118" s="943"/>
      <c r="AO118" s="944"/>
      <c r="AP118" s="1029" t="s">
        <v>430</v>
      </c>
      <c r="AQ118" s="1030"/>
      <c r="AR118" s="1030"/>
      <c r="AS118" s="1030"/>
      <c r="AT118" s="1031"/>
      <c r="AU118" s="958"/>
      <c r="AV118" s="959"/>
      <c r="AW118" s="959"/>
      <c r="AX118" s="959"/>
      <c r="AY118" s="959"/>
      <c r="AZ118" s="1032" t="s">
        <v>460</v>
      </c>
      <c r="BA118" s="1023"/>
      <c r="BB118" s="1023"/>
      <c r="BC118" s="1023"/>
      <c r="BD118" s="1023"/>
      <c r="BE118" s="1023"/>
      <c r="BF118" s="1023"/>
      <c r="BG118" s="1023"/>
      <c r="BH118" s="1023"/>
      <c r="BI118" s="1023"/>
      <c r="BJ118" s="1023"/>
      <c r="BK118" s="1023"/>
      <c r="BL118" s="1023"/>
      <c r="BM118" s="1023"/>
      <c r="BN118" s="1023"/>
      <c r="BO118" s="1023"/>
      <c r="BP118" s="1024"/>
      <c r="BQ118" s="1055" t="s">
        <v>145</v>
      </c>
      <c r="BR118" s="1056"/>
      <c r="BS118" s="1056"/>
      <c r="BT118" s="1056"/>
      <c r="BU118" s="1056"/>
      <c r="BV118" s="1056" t="s">
        <v>145</v>
      </c>
      <c r="BW118" s="1056"/>
      <c r="BX118" s="1056"/>
      <c r="BY118" s="1056"/>
      <c r="BZ118" s="1056"/>
      <c r="CA118" s="1056" t="s">
        <v>145</v>
      </c>
      <c r="CB118" s="1056"/>
      <c r="CC118" s="1056"/>
      <c r="CD118" s="1056"/>
      <c r="CE118" s="1056"/>
      <c r="CF118" s="972" t="s">
        <v>145</v>
      </c>
      <c r="CG118" s="973"/>
      <c r="CH118" s="973"/>
      <c r="CI118" s="973"/>
      <c r="CJ118" s="973"/>
      <c r="CK118" s="1003"/>
      <c r="CL118" s="1004"/>
      <c r="CM118" s="974" t="s">
        <v>461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145</v>
      </c>
      <c r="DH118" s="1017"/>
      <c r="DI118" s="1017"/>
      <c r="DJ118" s="1017"/>
      <c r="DK118" s="1018"/>
      <c r="DL118" s="1019" t="s">
        <v>145</v>
      </c>
      <c r="DM118" s="1017"/>
      <c r="DN118" s="1017"/>
      <c r="DO118" s="1017"/>
      <c r="DP118" s="1018"/>
      <c r="DQ118" s="1019" t="s">
        <v>145</v>
      </c>
      <c r="DR118" s="1017"/>
      <c r="DS118" s="1017"/>
      <c r="DT118" s="1017"/>
      <c r="DU118" s="1018"/>
      <c r="DV118" s="1020" t="s">
        <v>145</v>
      </c>
      <c r="DW118" s="1021"/>
      <c r="DX118" s="1021"/>
      <c r="DY118" s="1021"/>
      <c r="DZ118" s="1022"/>
    </row>
    <row r="119" spans="1:130" s="248" customFormat="1" ht="26.25" customHeight="1" x14ac:dyDescent="0.15">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145</v>
      </c>
      <c r="AB119" s="950"/>
      <c r="AC119" s="950"/>
      <c r="AD119" s="950"/>
      <c r="AE119" s="951"/>
      <c r="AF119" s="952" t="s">
        <v>145</v>
      </c>
      <c r="AG119" s="950"/>
      <c r="AH119" s="950"/>
      <c r="AI119" s="950"/>
      <c r="AJ119" s="951"/>
      <c r="AK119" s="952" t="s">
        <v>145</v>
      </c>
      <c r="AL119" s="950"/>
      <c r="AM119" s="950"/>
      <c r="AN119" s="950"/>
      <c r="AO119" s="951"/>
      <c r="AP119" s="953" t="s">
        <v>145</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462</v>
      </c>
      <c r="BP119" s="1064"/>
      <c r="BQ119" s="1055">
        <v>9186789</v>
      </c>
      <c r="BR119" s="1056"/>
      <c r="BS119" s="1056"/>
      <c r="BT119" s="1056"/>
      <c r="BU119" s="1056"/>
      <c r="BV119" s="1056">
        <v>8480666</v>
      </c>
      <c r="BW119" s="1056"/>
      <c r="BX119" s="1056"/>
      <c r="BY119" s="1056"/>
      <c r="BZ119" s="1056"/>
      <c r="CA119" s="1056">
        <v>7742549</v>
      </c>
      <c r="CB119" s="1056"/>
      <c r="CC119" s="1056"/>
      <c r="CD119" s="1056"/>
      <c r="CE119" s="1056"/>
      <c r="CF119" s="1057"/>
      <c r="CG119" s="1058"/>
      <c r="CH119" s="1058"/>
      <c r="CI119" s="1058"/>
      <c r="CJ119" s="1059"/>
      <c r="CK119" s="1005"/>
      <c r="CL119" s="1006"/>
      <c r="CM119" s="1060" t="s">
        <v>463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145</v>
      </c>
      <c r="DH119" s="1042"/>
      <c r="DI119" s="1042"/>
      <c r="DJ119" s="1042"/>
      <c r="DK119" s="1043"/>
      <c r="DL119" s="1041">
        <v>20419</v>
      </c>
      <c r="DM119" s="1042"/>
      <c r="DN119" s="1042"/>
      <c r="DO119" s="1042"/>
      <c r="DP119" s="1043"/>
      <c r="DQ119" s="1041">
        <v>14901</v>
      </c>
      <c r="DR119" s="1042"/>
      <c r="DS119" s="1042"/>
      <c r="DT119" s="1042"/>
      <c r="DU119" s="1043"/>
      <c r="DV119" s="1044">
        <v>0.5</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145</v>
      </c>
      <c r="AB120" s="1017"/>
      <c r="AC120" s="1017"/>
      <c r="AD120" s="1017"/>
      <c r="AE120" s="1018"/>
      <c r="AF120" s="1019" t="s">
        <v>145</v>
      </c>
      <c r="AG120" s="1017"/>
      <c r="AH120" s="1017"/>
      <c r="AI120" s="1017"/>
      <c r="AJ120" s="1018"/>
      <c r="AK120" s="1019" t="s">
        <v>145</v>
      </c>
      <c r="AL120" s="1017"/>
      <c r="AM120" s="1017"/>
      <c r="AN120" s="1017"/>
      <c r="AO120" s="1018"/>
      <c r="AP120" s="1020" t="s">
        <v>145</v>
      </c>
      <c r="AQ120" s="1021"/>
      <c r="AR120" s="1021"/>
      <c r="AS120" s="1021"/>
      <c r="AT120" s="1022"/>
      <c r="AU120" s="1047" t="s">
        <v>464</v>
      </c>
      <c r="AV120" s="1048"/>
      <c r="AW120" s="1048"/>
      <c r="AX120" s="1048"/>
      <c r="AY120" s="1049"/>
      <c r="AZ120" s="998" t="s">
        <v>465</v>
      </c>
      <c r="BA120" s="947"/>
      <c r="BB120" s="947"/>
      <c r="BC120" s="947"/>
      <c r="BD120" s="947"/>
      <c r="BE120" s="947"/>
      <c r="BF120" s="947"/>
      <c r="BG120" s="947"/>
      <c r="BH120" s="947"/>
      <c r="BI120" s="947"/>
      <c r="BJ120" s="947"/>
      <c r="BK120" s="947"/>
      <c r="BL120" s="947"/>
      <c r="BM120" s="947"/>
      <c r="BN120" s="947"/>
      <c r="BO120" s="947"/>
      <c r="BP120" s="948"/>
      <c r="BQ120" s="984">
        <v>3729924</v>
      </c>
      <c r="BR120" s="985"/>
      <c r="BS120" s="985"/>
      <c r="BT120" s="985"/>
      <c r="BU120" s="985"/>
      <c r="BV120" s="985">
        <v>3534878</v>
      </c>
      <c r="BW120" s="985"/>
      <c r="BX120" s="985"/>
      <c r="BY120" s="985"/>
      <c r="BZ120" s="985"/>
      <c r="CA120" s="985">
        <v>3580856</v>
      </c>
      <c r="CB120" s="985"/>
      <c r="CC120" s="985"/>
      <c r="CD120" s="985"/>
      <c r="CE120" s="985"/>
      <c r="CF120" s="999">
        <v>128.1</v>
      </c>
      <c r="CG120" s="1000"/>
      <c r="CH120" s="1000"/>
      <c r="CI120" s="1000"/>
      <c r="CJ120" s="1000"/>
      <c r="CK120" s="1065" t="s">
        <v>466</v>
      </c>
      <c r="CL120" s="1066"/>
      <c r="CM120" s="1066"/>
      <c r="CN120" s="1066"/>
      <c r="CO120" s="1067"/>
      <c r="CP120" s="1073" t="s">
        <v>409</v>
      </c>
      <c r="CQ120" s="1074"/>
      <c r="CR120" s="1074"/>
      <c r="CS120" s="1074"/>
      <c r="CT120" s="1074"/>
      <c r="CU120" s="1074"/>
      <c r="CV120" s="1074"/>
      <c r="CW120" s="1074"/>
      <c r="CX120" s="1074"/>
      <c r="CY120" s="1074"/>
      <c r="CZ120" s="1074"/>
      <c r="DA120" s="1074"/>
      <c r="DB120" s="1074"/>
      <c r="DC120" s="1074"/>
      <c r="DD120" s="1074"/>
      <c r="DE120" s="1074"/>
      <c r="DF120" s="1075"/>
      <c r="DG120" s="984" t="s">
        <v>467</v>
      </c>
      <c r="DH120" s="985"/>
      <c r="DI120" s="985"/>
      <c r="DJ120" s="985"/>
      <c r="DK120" s="985"/>
      <c r="DL120" s="985" t="s">
        <v>145</v>
      </c>
      <c r="DM120" s="985"/>
      <c r="DN120" s="985"/>
      <c r="DO120" s="985"/>
      <c r="DP120" s="985"/>
      <c r="DQ120" s="985">
        <v>434435</v>
      </c>
      <c r="DR120" s="985"/>
      <c r="DS120" s="985"/>
      <c r="DT120" s="985"/>
      <c r="DU120" s="985"/>
      <c r="DV120" s="986">
        <v>15.5</v>
      </c>
      <c r="DW120" s="986"/>
      <c r="DX120" s="986"/>
      <c r="DY120" s="986"/>
      <c r="DZ120" s="987"/>
    </row>
    <row r="121" spans="1:130" s="248" customFormat="1" ht="26.25" customHeight="1" x14ac:dyDescent="0.15">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145</v>
      </c>
      <c r="AB121" s="1017"/>
      <c r="AC121" s="1017"/>
      <c r="AD121" s="1017"/>
      <c r="AE121" s="1018"/>
      <c r="AF121" s="1019" t="s">
        <v>145</v>
      </c>
      <c r="AG121" s="1017"/>
      <c r="AH121" s="1017"/>
      <c r="AI121" s="1017"/>
      <c r="AJ121" s="1018"/>
      <c r="AK121" s="1019" t="s">
        <v>467</v>
      </c>
      <c r="AL121" s="1017"/>
      <c r="AM121" s="1017"/>
      <c r="AN121" s="1017"/>
      <c r="AO121" s="1018"/>
      <c r="AP121" s="1020" t="s">
        <v>145</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66713</v>
      </c>
      <c r="BR121" s="978"/>
      <c r="BS121" s="978"/>
      <c r="BT121" s="978"/>
      <c r="BU121" s="978"/>
      <c r="BV121" s="978">
        <v>56939</v>
      </c>
      <c r="BW121" s="978"/>
      <c r="BX121" s="978"/>
      <c r="BY121" s="978"/>
      <c r="BZ121" s="978"/>
      <c r="CA121" s="978">
        <v>48149</v>
      </c>
      <c r="CB121" s="978"/>
      <c r="CC121" s="978"/>
      <c r="CD121" s="978"/>
      <c r="CE121" s="978"/>
      <c r="CF121" s="972">
        <v>1.7</v>
      </c>
      <c r="CG121" s="973"/>
      <c r="CH121" s="973"/>
      <c r="CI121" s="973"/>
      <c r="CJ121" s="973"/>
      <c r="CK121" s="1068"/>
      <c r="CL121" s="1069"/>
      <c r="CM121" s="1069"/>
      <c r="CN121" s="1069"/>
      <c r="CO121" s="1070"/>
      <c r="CP121" s="1078" t="s">
        <v>470</v>
      </c>
      <c r="CQ121" s="1079"/>
      <c r="CR121" s="1079"/>
      <c r="CS121" s="1079"/>
      <c r="CT121" s="1079"/>
      <c r="CU121" s="1079"/>
      <c r="CV121" s="1079"/>
      <c r="CW121" s="1079"/>
      <c r="CX121" s="1079"/>
      <c r="CY121" s="1079"/>
      <c r="CZ121" s="1079"/>
      <c r="DA121" s="1079"/>
      <c r="DB121" s="1079"/>
      <c r="DC121" s="1079"/>
      <c r="DD121" s="1079"/>
      <c r="DE121" s="1079"/>
      <c r="DF121" s="1080"/>
      <c r="DG121" s="977" t="s">
        <v>145</v>
      </c>
      <c r="DH121" s="978"/>
      <c r="DI121" s="978"/>
      <c r="DJ121" s="978"/>
      <c r="DK121" s="978"/>
      <c r="DL121" s="978" t="s">
        <v>145</v>
      </c>
      <c r="DM121" s="978"/>
      <c r="DN121" s="978"/>
      <c r="DO121" s="978"/>
      <c r="DP121" s="978"/>
      <c r="DQ121" s="978">
        <v>313844</v>
      </c>
      <c r="DR121" s="978"/>
      <c r="DS121" s="978"/>
      <c r="DT121" s="978"/>
      <c r="DU121" s="978"/>
      <c r="DV121" s="979">
        <v>11.2</v>
      </c>
      <c r="DW121" s="979"/>
      <c r="DX121" s="979"/>
      <c r="DY121" s="979"/>
      <c r="DZ121" s="980"/>
    </row>
    <row r="122" spans="1:130" s="248" customFormat="1" ht="26.25" customHeight="1" x14ac:dyDescent="0.15">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145</v>
      </c>
      <c r="AB122" s="1017"/>
      <c r="AC122" s="1017"/>
      <c r="AD122" s="1017"/>
      <c r="AE122" s="1018"/>
      <c r="AF122" s="1019" t="s">
        <v>467</v>
      </c>
      <c r="AG122" s="1017"/>
      <c r="AH122" s="1017"/>
      <c r="AI122" s="1017"/>
      <c r="AJ122" s="1018"/>
      <c r="AK122" s="1019" t="s">
        <v>467</v>
      </c>
      <c r="AL122" s="1017"/>
      <c r="AM122" s="1017"/>
      <c r="AN122" s="1017"/>
      <c r="AO122" s="1018"/>
      <c r="AP122" s="1020" t="s">
        <v>145</v>
      </c>
      <c r="AQ122" s="1021"/>
      <c r="AR122" s="1021"/>
      <c r="AS122" s="1021"/>
      <c r="AT122" s="1022"/>
      <c r="AU122" s="1050"/>
      <c r="AV122" s="1051"/>
      <c r="AW122" s="1051"/>
      <c r="AX122" s="1051"/>
      <c r="AY122" s="1052"/>
      <c r="AZ122" s="1032" t="s">
        <v>471</v>
      </c>
      <c r="BA122" s="1023"/>
      <c r="BB122" s="1023"/>
      <c r="BC122" s="1023"/>
      <c r="BD122" s="1023"/>
      <c r="BE122" s="1023"/>
      <c r="BF122" s="1023"/>
      <c r="BG122" s="1023"/>
      <c r="BH122" s="1023"/>
      <c r="BI122" s="1023"/>
      <c r="BJ122" s="1023"/>
      <c r="BK122" s="1023"/>
      <c r="BL122" s="1023"/>
      <c r="BM122" s="1023"/>
      <c r="BN122" s="1023"/>
      <c r="BO122" s="1023"/>
      <c r="BP122" s="1024"/>
      <c r="BQ122" s="1055">
        <v>6022960</v>
      </c>
      <c r="BR122" s="1056"/>
      <c r="BS122" s="1056"/>
      <c r="BT122" s="1056"/>
      <c r="BU122" s="1056"/>
      <c r="BV122" s="1056">
        <v>5553739</v>
      </c>
      <c r="BW122" s="1056"/>
      <c r="BX122" s="1056"/>
      <c r="BY122" s="1056"/>
      <c r="BZ122" s="1056"/>
      <c r="CA122" s="1056">
        <v>5602955</v>
      </c>
      <c r="CB122" s="1056"/>
      <c r="CC122" s="1056"/>
      <c r="CD122" s="1056"/>
      <c r="CE122" s="1056"/>
      <c r="CF122" s="1076">
        <v>200.4</v>
      </c>
      <c r="CG122" s="1077"/>
      <c r="CH122" s="1077"/>
      <c r="CI122" s="1077"/>
      <c r="CJ122" s="1077"/>
      <c r="CK122" s="1068"/>
      <c r="CL122" s="1069"/>
      <c r="CM122" s="1069"/>
      <c r="CN122" s="1069"/>
      <c r="CO122" s="1070"/>
      <c r="CP122" s="1078" t="s">
        <v>405</v>
      </c>
      <c r="CQ122" s="1079"/>
      <c r="CR122" s="1079"/>
      <c r="CS122" s="1079"/>
      <c r="CT122" s="1079"/>
      <c r="CU122" s="1079"/>
      <c r="CV122" s="1079"/>
      <c r="CW122" s="1079"/>
      <c r="CX122" s="1079"/>
      <c r="CY122" s="1079"/>
      <c r="CZ122" s="1079"/>
      <c r="DA122" s="1079"/>
      <c r="DB122" s="1079"/>
      <c r="DC122" s="1079"/>
      <c r="DD122" s="1079"/>
      <c r="DE122" s="1079"/>
      <c r="DF122" s="1080"/>
      <c r="DG122" s="977" t="s">
        <v>145</v>
      </c>
      <c r="DH122" s="978"/>
      <c r="DI122" s="978"/>
      <c r="DJ122" s="978"/>
      <c r="DK122" s="978"/>
      <c r="DL122" s="978" t="s">
        <v>145</v>
      </c>
      <c r="DM122" s="978"/>
      <c r="DN122" s="978"/>
      <c r="DO122" s="978"/>
      <c r="DP122" s="978"/>
      <c r="DQ122" s="978" t="s">
        <v>145</v>
      </c>
      <c r="DR122" s="978"/>
      <c r="DS122" s="978"/>
      <c r="DT122" s="978"/>
      <c r="DU122" s="978"/>
      <c r="DV122" s="979" t="s">
        <v>145</v>
      </c>
      <c r="DW122" s="979"/>
      <c r="DX122" s="979"/>
      <c r="DY122" s="979"/>
      <c r="DZ122" s="980"/>
    </row>
    <row r="123" spans="1:130" s="248" customFormat="1" ht="26.25" customHeight="1" x14ac:dyDescent="0.15">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145</v>
      </c>
      <c r="AB123" s="1017"/>
      <c r="AC123" s="1017"/>
      <c r="AD123" s="1017"/>
      <c r="AE123" s="1018"/>
      <c r="AF123" s="1019" t="s">
        <v>472</v>
      </c>
      <c r="AG123" s="1017"/>
      <c r="AH123" s="1017"/>
      <c r="AI123" s="1017"/>
      <c r="AJ123" s="1018"/>
      <c r="AK123" s="1019" t="s">
        <v>145</v>
      </c>
      <c r="AL123" s="1017"/>
      <c r="AM123" s="1017"/>
      <c r="AN123" s="1017"/>
      <c r="AO123" s="1018"/>
      <c r="AP123" s="1020" t="s">
        <v>145</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473</v>
      </c>
      <c r="BP123" s="1064"/>
      <c r="BQ123" s="1123">
        <v>9819597</v>
      </c>
      <c r="BR123" s="1124"/>
      <c r="BS123" s="1124"/>
      <c r="BT123" s="1124"/>
      <c r="BU123" s="1124"/>
      <c r="BV123" s="1124">
        <v>9145556</v>
      </c>
      <c r="BW123" s="1124"/>
      <c r="BX123" s="1124"/>
      <c r="BY123" s="1124"/>
      <c r="BZ123" s="1124"/>
      <c r="CA123" s="1124">
        <v>9231960</v>
      </c>
      <c r="CB123" s="1124"/>
      <c r="CC123" s="1124"/>
      <c r="CD123" s="1124"/>
      <c r="CE123" s="1124"/>
      <c r="CF123" s="1057"/>
      <c r="CG123" s="1058"/>
      <c r="CH123" s="1058"/>
      <c r="CI123" s="1058"/>
      <c r="CJ123" s="1059"/>
      <c r="CK123" s="1068"/>
      <c r="CL123" s="1069"/>
      <c r="CM123" s="1069"/>
      <c r="CN123" s="1069"/>
      <c r="CO123" s="1070"/>
      <c r="CP123" s="1078" t="s">
        <v>406</v>
      </c>
      <c r="CQ123" s="1079"/>
      <c r="CR123" s="1079"/>
      <c r="CS123" s="1079"/>
      <c r="CT123" s="1079"/>
      <c r="CU123" s="1079"/>
      <c r="CV123" s="1079"/>
      <c r="CW123" s="1079"/>
      <c r="CX123" s="1079"/>
      <c r="CY123" s="1079"/>
      <c r="CZ123" s="1079"/>
      <c r="DA123" s="1079"/>
      <c r="DB123" s="1079"/>
      <c r="DC123" s="1079"/>
      <c r="DD123" s="1079"/>
      <c r="DE123" s="1079"/>
      <c r="DF123" s="1080"/>
      <c r="DG123" s="1016" t="s">
        <v>145</v>
      </c>
      <c r="DH123" s="1017"/>
      <c r="DI123" s="1017"/>
      <c r="DJ123" s="1017"/>
      <c r="DK123" s="1018"/>
      <c r="DL123" s="1019" t="s">
        <v>145</v>
      </c>
      <c r="DM123" s="1017"/>
      <c r="DN123" s="1017"/>
      <c r="DO123" s="1017"/>
      <c r="DP123" s="1018"/>
      <c r="DQ123" s="1019" t="s">
        <v>145</v>
      </c>
      <c r="DR123" s="1017"/>
      <c r="DS123" s="1017"/>
      <c r="DT123" s="1017"/>
      <c r="DU123" s="1018"/>
      <c r="DV123" s="1020" t="s">
        <v>145</v>
      </c>
      <c r="DW123" s="1021"/>
      <c r="DX123" s="1021"/>
      <c r="DY123" s="1021"/>
      <c r="DZ123" s="1022"/>
    </row>
    <row r="124" spans="1:130" s="248" customFormat="1" ht="26.25" customHeight="1" thickBot="1" x14ac:dyDescent="0.2">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145</v>
      </c>
      <c r="AB124" s="1017"/>
      <c r="AC124" s="1017"/>
      <c r="AD124" s="1017"/>
      <c r="AE124" s="1018"/>
      <c r="AF124" s="1019" t="s">
        <v>145</v>
      </c>
      <c r="AG124" s="1017"/>
      <c r="AH124" s="1017"/>
      <c r="AI124" s="1017"/>
      <c r="AJ124" s="1018"/>
      <c r="AK124" s="1019" t="s">
        <v>145</v>
      </c>
      <c r="AL124" s="1017"/>
      <c r="AM124" s="1017"/>
      <c r="AN124" s="1017"/>
      <c r="AO124" s="1018"/>
      <c r="AP124" s="1020" t="s">
        <v>472</v>
      </c>
      <c r="AQ124" s="1021"/>
      <c r="AR124" s="1021"/>
      <c r="AS124" s="1021"/>
      <c r="AT124" s="1022"/>
      <c r="AU124" s="1119" t="s">
        <v>474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145</v>
      </c>
      <c r="BR124" s="1086"/>
      <c r="BS124" s="1086"/>
      <c r="BT124" s="1086"/>
      <c r="BU124" s="1086"/>
      <c r="BV124" s="1086" t="s">
        <v>145</v>
      </c>
      <c r="BW124" s="1086"/>
      <c r="BX124" s="1086"/>
      <c r="BY124" s="1086"/>
      <c r="BZ124" s="1086"/>
      <c r="CA124" s="1086" t="s">
        <v>145</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v>885535</v>
      </c>
      <c r="DH124" s="1042"/>
      <c r="DI124" s="1042"/>
      <c r="DJ124" s="1042"/>
      <c r="DK124" s="1043"/>
      <c r="DL124" s="1041">
        <v>819584</v>
      </c>
      <c r="DM124" s="1042"/>
      <c r="DN124" s="1042"/>
      <c r="DO124" s="1042"/>
      <c r="DP124" s="1043"/>
      <c r="DQ124" s="1041" t="s">
        <v>145</v>
      </c>
      <c r="DR124" s="1042"/>
      <c r="DS124" s="1042"/>
      <c r="DT124" s="1042"/>
      <c r="DU124" s="1043"/>
      <c r="DV124" s="1044" t="s">
        <v>145</v>
      </c>
      <c r="DW124" s="1045"/>
      <c r="DX124" s="1045"/>
      <c r="DY124" s="1045"/>
      <c r="DZ124" s="1046"/>
    </row>
    <row r="125" spans="1:130" s="248" customFormat="1" ht="26.25" customHeight="1" x14ac:dyDescent="0.15">
      <c r="A125" s="1117"/>
      <c r="B125" s="1004"/>
      <c r="C125" s="974" t="s">
        <v>461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145</v>
      </c>
      <c r="AB125" s="1017"/>
      <c r="AC125" s="1017"/>
      <c r="AD125" s="1017"/>
      <c r="AE125" s="1018"/>
      <c r="AF125" s="1019" t="s">
        <v>472</v>
      </c>
      <c r="AG125" s="1017"/>
      <c r="AH125" s="1017"/>
      <c r="AI125" s="1017"/>
      <c r="AJ125" s="1018"/>
      <c r="AK125" s="1019" t="s">
        <v>145</v>
      </c>
      <c r="AL125" s="1017"/>
      <c r="AM125" s="1017"/>
      <c r="AN125" s="1017"/>
      <c r="AO125" s="1018"/>
      <c r="AP125" s="1020" t="s">
        <v>467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145</v>
      </c>
      <c r="DH125" s="985"/>
      <c r="DI125" s="985"/>
      <c r="DJ125" s="985"/>
      <c r="DK125" s="985"/>
      <c r="DL125" s="985" t="s">
        <v>145</v>
      </c>
      <c r="DM125" s="985"/>
      <c r="DN125" s="985"/>
      <c r="DO125" s="985"/>
      <c r="DP125" s="985"/>
      <c r="DQ125" s="985" t="s">
        <v>145</v>
      </c>
      <c r="DR125" s="985"/>
      <c r="DS125" s="985"/>
      <c r="DT125" s="985"/>
      <c r="DU125" s="985"/>
      <c r="DV125" s="986" t="s">
        <v>145</v>
      </c>
      <c r="DW125" s="986"/>
      <c r="DX125" s="986"/>
      <c r="DY125" s="986"/>
      <c r="DZ125" s="987"/>
    </row>
    <row r="126" spans="1:130" s="248" customFormat="1" ht="26.25" customHeight="1" thickBot="1" x14ac:dyDescent="0.2">
      <c r="A126" s="1117"/>
      <c r="B126" s="1004"/>
      <c r="C126" s="974" t="s">
        <v>463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145</v>
      </c>
      <c r="AB126" s="1017"/>
      <c r="AC126" s="1017"/>
      <c r="AD126" s="1017"/>
      <c r="AE126" s="1018"/>
      <c r="AF126" s="1019" t="s">
        <v>145</v>
      </c>
      <c r="AG126" s="1017"/>
      <c r="AH126" s="1017"/>
      <c r="AI126" s="1017"/>
      <c r="AJ126" s="1018"/>
      <c r="AK126" s="1019" t="s">
        <v>145</v>
      </c>
      <c r="AL126" s="1017"/>
      <c r="AM126" s="1017"/>
      <c r="AN126" s="1017"/>
      <c r="AO126" s="1018"/>
      <c r="AP126" s="1020" t="s">
        <v>145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t="s">
        <v>145</v>
      </c>
      <c r="DH126" s="978"/>
      <c r="DI126" s="978"/>
      <c r="DJ126" s="978"/>
      <c r="DK126" s="978"/>
      <c r="DL126" s="978" t="s">
        <v>145</v>
      </c>
      <c r="DM126" s="978"/>
      <c r="DN126" s="978"/>
      <c r="DO126" s="978"/>
      <c r="DP126" s="978"/>
      <c r="DQ126" s="978" t="s">
        <v>145</v>
      </c>
      <c r="DR126" s="978"/>
      <c r="DS126" s="978"/>
      <c r="DT126" s="978"/>
      <c r="DU126" s="978"/>
      <c r="DV126" s="979" t="s">
        <v>145</v>
      </c>
      <c r="DW126" s="979"/>
      <c r="DX126" s="979"/>
      <c r="DY126" s="979"/>
      <c r="DZ126" s="980"/>
    </row>
    <row r="127" spans="1:130" s="248" customFormat="1" ht="26.25" customHeight="1" x14ac:dyDescent="0.15">
      <c r="A127" s="1118"/>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532</v>
      </c>
      <c r="AB127" s="1017"/>
      <c r="AC127" s="1017"/>
      <c r="AD127" s="1017"/>
      <c r="AE127" s="1018"/>
      <c r="AF127" s="1019">
        <v>444</v>
      </c>
      <c r="AG127" s="1017"/>
      <c r="AH127" s="1017"/>
      <c r="AI127" s="1017"/>
      <c r="AJ127" s="1018"/>
      <c r="AK127" s="1019">
        <v>359</v>
      </c>
      <c r="AL127" s="1017"/>
      <c r="AM127" s="1017"/>
      <c r="AN127" s="1017"/>
      <c r="AO127" s="1018"/>
      <c r="AP127" s="1020">
        <v>0</v>
      </c>
      <c r="AQ127" s="1021"/>
      <c r="AR127" s="1021"/>
      <c r="AS127" s="1021"/>
      <c r="AT127" s="1022"/>
      <c r="AU127" s="284"/>
      <c r="AV127" s="284"/>
      <c r="AW127" s="284"/>
      <c r="AX127" s="1090" t="s">
        <v>480</v>
      </c>
      <c r="AY127" s="1091"/>
      <c r="AZ127" s="1091"/>
      <c r="BA127" s="1091"/>
      <c r="BB127" s="1091"/>
      <c r="BC127" s="1091"/>
      <c r="BD127" s="1091"/>
      <c r="BE127" s="1092"/>
      <c r="BF127" s="1093" t="s">
        <v>481</v>
      </c>
      <c r="BG127" s="1091"/>
      <c r="BH127" s="1091"/>
      <c r="BI127" s="1091"/>
      <c r="BJ127" s="1091"/>
      <c r="BK127" s="1091"/>
      <c r="BL127" s="1092"/>
      <c r="BM127" s="1093" t="s">
        <v>482</v>
      </c>
      <c r="BN127" s="1091"/>
      <c r="BO127" s="1091"/>
      <c r="BP127" s="1091"/>
      <c r="BQ127" s="1091"/>
      <c r="BR127" s="1091"/>
      <c r="BS127" s="1092"/>
      <c r="BT127" s="1093" t="s">
        <v>483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145</v>
      </c>
      <c r="DH127" s="978"/>
      <c r="DI127" s="978"/>
      <c r="DJ127" s="978"/>
      <c r="DK127" s="978"/>
      <c r="DL127" s="978" t="s">
        <v>145</v>
      </c>
      <c r="DM127" s="978"/>
      <c r="DN127" s="978"/>
      <c r="DO127" s="978"/>
      <c r="DP127" s="978"/>
      <c r="DQ127" s="978" t="s">
        <v>145</v>
      </c>
      <c r="DR127" s="978"/>
      <c r="DS127" s="978"/>
      <c r="DT127" s="978"/>
      <c r="DU127" s="978"/>
      <c r="DV127" s="979" t="s">
        <v>467</v>
      </c>
      <c r="DW127" s="979"/>
      <c r="DX127" s="979"/>
      <c r="DY127" s="979"/>
      <c r="DZ127" s="980"/>
    </row>
    <row r="128" spans="1:130" s="248" customFormat="1" ht="26.25" customHeight="1" thickBot="1" x14ac:dyDescent="0.2">
      <c r="A128" s="1101" t="s">
        <v>485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486</v>
      </c>
      <c r="X128" s="1103"/>
      <c r="Y128" s="1103"/>
      <c r="Z128" s="1104"/>
      <c r="AA128" s="1105">
        <v>20100</v>
      </c>
      <c r="AB128" s="1106"/>
      <c r="AC128" s="1106"/>
      <c r="AD128" s="1106"/>
      <c r="AE128" s="1107"/>
      <c r="AF128" s="1108">
        <v>26251</v>
      </c>
      <c r="AG128" s="1106"/>
      <c r="AH128" s="1106"/>
      <c r="AI128" s="1106"/>
      <c r="AJ128" s="1107"/>
      <c r="AK128" s="1108">
        <v>13177</v>
      </c>
      <c r="AL128" s="1106"/>
      <c r="AM128" s="1106"/>
      <c r="AN128" s="1106"/>
      <c r="AO128" s="1107"/>
      <c r="AP128" s="1109"/>
      <c r="AQ128" s="1110"/>
      <c r="AR128" s="1110"/>
      <c r="AS128" s="1110"/>
      <c r="AT128" s="1111"/>
      <c r="AU128" s="284"/>
      <c r="AV128" s="284"/>
      <c r="AW128" s="284"/>
      <c r="AX128" s="946" t="s">
        <v>487</v>
      </c>
      <c r="AY128" s="947"/>
      <c r="AZ128" s="947"/>
      <c r="BA128" s="947"/>
      <c r="BB128" s="947"/>
      <c r="BC128" s="947"/>
      <c r="BD128" s="947"/>
      <c r="BE128" s="948"/>
      <c r="BF128" s="1112" t="s">
        <v>145</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488</v>
      </c>
      <c r="CQ128" s="1095"/>
      <c r="CR128" s="1095"/>
      <c r="CS128" s="1095"/>
      <c r="CT128" s="1095"/>
      <c r="CU128" s="1095"/>
      <c r="CV128" s="1095"/>
      <c r="CW128" s="1095"/>
      <c r="CX128" s="1095"/>
      <c r="CY128" s="1095"/>
      <c r="CZ128" s="1095"/>
      <c r="DA128" s="1095"/>
      <c r="DB128" s="1095"/>
      <c r="DC128" s="1095"/>
      <c r="DD128" s="1095"/>
      <c r="DE128" s="1095"/>
      <c r="DF128" s="1096"/>
      <c r="DG128" s="1097" t="s">
        <v>145</v>
      </c>
      <c r="DH128" s="1098"/>
      <c r="DI128" s="1098"/>
      <c r="DJ128" s="1098"/>
      <c r="DK128" s="1098"/>
      <c r="DL128" s="1098" t="s">
        <v>145</v>
      </c>
      <c r="DM128" s="1098"/>
      <c r="DN128" s="1098"/>
      <c r="DO128" s="1098"/>
      <c r="DP128" s="1098"/>
      <c r="DQ128" s="1098" t="s">
        <v>145</v>
      </c>
      <c r="DR128" s="1098"/>
      <c r="DS128" s="1098"/>
      <c r="DT128" s="1098"/>
      <c r="DU128" s="1098"/>
      <c r="DV128" s="1099" t="s">
        <v>145</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489</v>
      </c>
      <c r="X129" s="1132"/>
      <c r="Y129" s="1132"/>
      <c r="Z129" s="1133"/>
      <c r="AA129" s="1016">
        <v>3427022</v>
      </c>
      <c r="AB129" s="1017"/>
      <c r="AC129" s="1017"/>
      <c r="AD129" s="1017"/>
      <c r="AE129" s="1018"/>
      <c r="AF129" s="1019">
        <v>3469483</v>
      </c>
      <c r="AG129" s="1017"/>
      <c r="AH129" s="1017"/>
      <c r="AI129" s="1017"/>
      <c r="AJ129" s="1018"/>
      <c r="AK129" s="1019">
        <v>3585706</v>
      </c>
      <c r="AL129" s="1017"/>
      <c r="AM129" s="1017"/>
      <c r="AN129" s="1017"/>
      <c r="AO129" s="1018"/>
      <c r="AP129" s="1134"/>
      <c r="AQ129" s="1135"/>
      <c r="AR129" s="1135"/>
      <c r="AS129" s="1135"/>
      <c r="AT129" s="1136"/>
      <c r="AU129" s="286"/>
      <c r="AV129" s="286"/>
      <c r="AW129" s="286"/>
      <c r="AX129" s="1125" t="s">
        <v>490</v>
      </c>
      <c r="AY129" s="1008"/>
      <c r="AZ129" s="1008"/>
      <c r="BA129" s="1008"/>
      <c r="BB129" s="1008"/>
      <c r="BC129" s="1008"/>
      <c r="BD129" s="1008"/>
      <c r="BE129" s="1009"/>
      <c r="BF129" s="1126" t="s">
        <v>145</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492</v>
      </c>
      <c r="X130" s="1132"/>
      <c r="Y130" s="1132"/>
      <c r="Z130" s="1133"/>
      <c r="AA130" s="1016">
        <v>781074</v>
      </c>
      <c r="AB130" s="1017"/>
      <c r="AC130" s="1017"/>
      <c r="AD130" s="1017"/>
      <c r="AE130" s="1018"/>
      <c r="AF130" s="1019">
        <v>806594</v>
      </c>
      <c r="AG130" s="1017"/>
      <c r="AH130" s="1017"/>
      <c r="AI130" s="1017"/>
      <c r="AJ130" s="1018"/>
      <c r="AK130" s="1019">
        <v>789464</v>
      </c>
      <c r="AL130" s="1017"/>
      <c r="AM130" s="1017"/>
      <c r="AN130" s="1017"/>
      <c r="AO130" s="1018"/>
      <c r="AP130" s="1134"/>
      <c r="AQ130" s="1135"/>
      <c r="AR130" s="1135"/>
      <c r="AS130" s="1135"/>
      <c r="AT130" s="1136"/>
      <c r="AU130" s="286"/>
      <c r="AV130" s="286"/>
      <c r="AW130" s="286"/>
      <c r="AX130" s="1125" t="s">
        <v>493</v>
      </c>
      <c r="AY130" s="1008"/>
      <c r="AZ130" s="1008"/>
      <c r="BA130" s="1008"/>
      <c r="BB130" s="1008"/>
      <c r="BC130" s="1008"/>
      <c r="BD130" s="1008"/>
      <c r="BE130" s="1009"/>
      <c r="BF130" s="1162">
        <v>11.7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494</v>
      </c>
      <c r="X131" s="1170"/>
      <c r="Y131" s="1170"/>
      <c r="Z131" s="1171"/>
      <c r="AA131" s="1063">
        <v>2645948</v>
      </c>
      <c r="AB131" s="1042"/>
      <c r="AC131" s="1042"/>
      <c r="AD131" s="1042"/>
      <c r="AE131" s="1043"/>
      <c r="AF131" s="1041">
        <v>2662889</v>
      </c>
      <c r="AG131" s="1042"/>
      <c r="AH131" s="1042"/>
      <c r="AI131" s="1042"/>
      <c r="AJ131" s="1043"/>
      <c r="AK131" s="1041">
        <v>2796242</v>
      </c>
      <c r="AL131" s="1042"/>
      <c r="AM131" s="1042"/>
      <c r="AN131" s="1042"/>
      <c r="AO131" s="1043"/>
      <c r="AP131" s="1172"/>
      <c r="AQ131" s="1173"/>
      <c r="AR131" s="1173"/>
      <c r="AS131" s="1173"/>
      <c r="AT131" s="1174"/>
      <c r="AU131" s="286"/>
      <c r="AV131" s="286"/>
      <c r="AW131" s="286"/>
      <c r="AX131" s="1144" t="s">
        <v>495</v>
      </c>
      <c r="AY131" s="1095"/>
      <c r="AZ131" s="1095"/>
      <c r="BA131" s="1095"/>
      <c r="BB131" s="1095"/>
      <c r="BC131" s="1095"/>
      <c r="BD131" s="1095"/>
      <c r="BE131" s="1096"/>
      <c r="BF131" s="1145" t="s">
        <v>145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497</v>
      </c>
      <c r="W132" s="1155"/>
      <c r="X132" s="1155"/>
      <c r="Y132" s="1155"/>
      <c r="Z132" s="1156"/>
      <c r="AA132" s="1157">
        <v>12.32193528</v>
      </c>
      <c r="AB132" s="1158"/>
      <c r="AC132" s="1158"/>
      <c r="AD132" s="1158"/>
      <c r="AE132" s="1159"/>
      <c r="AF132" s="1160">
        <v>12.084769590000001</v>
      </c>
      <c r="AG132" s="1158"/>
      <c r="AH132" s="1158"/>
      <c r="AI132" s="1158"/>
      <c r="AJ132" s="1159"/>
      <c r="AK132" s="1160">
        <v>10.898949379999999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498</v>
      </c>
      <c r="W133" s="1138"/>
      <c r="X133" s="1138"/>
      <c r="Y133" s="1138"/>
      <c r="Z133" s="1139"/>
      <c r="AA133" s="1140">
        <v>11.9</v>
      </c>
      <c r="AB133" s="1141"/>
      <c r="AC133" s="1141"/>
      <c r="AD133" s="1141"/>
      <c r="AE133" s="1142"/>
      <c r="AF133" s="1140">
        <v>12.1</v>
      </c>
      <c r="AG133" s="1141"/>
      <c r="AH133" s="1141"/>
      <c r="AI133" s="1141"/>
      <c r="AJ133" s="1142"/>
      <c r="AK133" s="1140">
        <v>11.7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DFfm9ta3ZmWr9h938nVNNkZbSuxvR0zKtLAdR5nFAEIkaTlqOEzMKd8kDx9XICFMYKMhen9l8doRAxTFtQhzA==" saltValue="hke4JaETVniKGlAVGEm/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8" zoomScaleNormal="85" zoomScaleSheetLayoutView="100" workbookViewId="0">
      <selection activeCell="BG87" sqref="BG8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tgj9nxKS9XirQ1Sf4S0cBkj+nHY5AQ0BlviJTLC1zSn6Gxu0JcCKoQQzMEV7/ozkdJMRwTqLlfWPzNp3/JhhQ==" saltValue="nV91su4UixJg/mHXXsJA5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37"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0mlErb67simxWjUH45z4a/K65dqUCTe9pXhIQabdJDzCjsF76sBfo1DgRXcJG0CFe6Z0Fuhl1m8/XKC2rPCzg==" saltValue="iaH0gz1c3n+kCUiPGqO8O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507</v>
      </c>
      <c r="AL9" s="1178"/>
      <c r="AM9" s="1178"/>
      <c r="AN9" s="1179"/>
      <c r="AO9" s="314">
        <v>741404</v>
      </c>
      <c r="AP9" s="314">
        <v>158555</v>
      </c>
      <c r="AQ9" s="315">
        <v>224098</v>
      </c>
      <c r="AR9" s="316">
        <v>-29.2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508</v>
      </c>
      <c r="AL10" s="1178"/>
      <c r="AM10" s="1178"/>
      <c r="AN10" s="1179"/>
      <c r="AO10" s="317">
        <v>121135</v>
      </c>
      <c r="AP10" s="317">
        <v>25906</v>
      </c>
      <c r="AQ10" s="318">
        <v>32087</v>
      </c>
      <c r="AR10" s="319">
        <v>-19.3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509</v>
      </c>
      <c r="AL11" s="1178"/>
      <c r="AM11" s="1178"/>
      <c r="AN11" s="1179"/>
      <c r="AO11" s="317" t="s">
        <v>510</v>
      </c>
      <c r="AP11" s="317" t="s">
        <v>510</v>
      </c>
      <c r="AQ11" s="318">
        <v>3587</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512</v>
      </c>
      <c r="AL13" s="1178"/>
      <c r="AM13" s="1178"/>
      <c r="AN13" s="1179"/>
      <c r="AO13" s="317">
        <v>63672</v>
      </c>
      <c r="AP13" s="317">
        <v>13617</v>
      </c>
      <c r="AQ13" s="318">
        <v>11579</v>
      </c>
      <c r="AR13" s="319">
        <v>17.600000000000001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513</v>
      </c>
      <c r="AL14" s="1178"/>
      <c r="AM14" s="1178"/>
      <c r="AN14" s="1179"/>
      <c r="AO14" s="317">
        <v>17300</v>
      </c>
      <c r="AP14" s="317">
        <v>3700</v>
      </c>
      <c r="AQ14" s="318">
        <v>4496</v>
      </c>
      <c r="AR14" s="319">
        <v>-17.7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514</v>
      </c>
      <c r="AL15" s="1184"/>
      <c r="AM15" s="1184"/>
      <c r="AN15" s="1185"/>
      <c r="AO15" s="317">
        <v>-51382</v>
      </c>
      <c r="AP15" s="317">
        <v>-10988</v>
      </c>
      <c r="AQ15" s="318">
        <v>-17592</v>
      </c>
      <c r="AR15" s="319">
        <v>-37.5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892129</v>
      </c>
      <c r="AP16" s="317">
        <v>190789</v>
      </c>
      <c r="AQ16" s="318">
        <v>258255</v>
      </c>
      <c r="AR16" s="319">
        <v>-26.1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519</v>
      </c>
      <c r="AL21" s="1187"/>
      <c r="AM21" s="1187"/>
      <c r="AN21" s="1188"/>
      <c r="AO21" s="330">
        <v>15.18</v>
      </c>
      <c r="AP21" s="331">
        <v>22.75</v>
      </c>
      <c r="AQ21" s="332">
        <v>-7.57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520</v>
      </c>
      <c r="AL22" s="1187"/>
      <c r="AM22" s="1187"/>
      <c r="AN22" s="1188"/>
      <c r="AO22" s="335">
        <v>96.5</v>
      </c>
      <c r="AP22" s="336">
        <v>95.6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1032826</v>
      </c>
      <c r="AP32" s="345">
        <v>220878</v>
      </c>
      <c r="AQ32" s="346">
        <v>146295</v>
      </c>
      <c r="AR32" s="347">
        <v>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510</v>
      </c>
      <c r="AP34" s="345" t="s">
        <v>510</v>
      </c>
      <c r="AQ34" s="346">
        <v>4</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67014</v>
      </c>
      <c r="AP35" s="345">
        <v>14331</v>
      </c>
      <c r="AQ35" s="346">
        <v>31593</v>
      </c>
      <c r="AR35" s="347">
        <v>-54.6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v>7178</v>
      </c>
      <c r="AP36" s="345">
        <v>1535</v>
      </c>
      <c r="AQ36" s="346">
        <v>3914</v>
      </c>
      <c r="AR36" s="347">
        <v>-60.8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v>359</v>
      </c>
      <c r="AP37" s="345">
        <v>77</v>
      </c>
      <c r="AQ37" s="346">
        <v>1348</v>
      </c>
      <c r="AR37" s="347">
        <v>-94.3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530</v>
      </c>
      <c r="AL38" s="1190"/>
      <c r="AM38" s="1190"/>
      <c r="AN38" s="1191"/>
      <c r="AO38" s="348">
        <v>25</v>
      </c>
      <c r="AP38" s="348">
        <v>5</v>
      </c>
      <c r="AQ38" s="349">
        <v>27</v>
      </c>
      <c r="AR38" s="337">
        <v>-81.5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531</v>
      </c>
      <c r="AL39" s="1190"/>
      <c r="AM39" s="1190"/>
      <c r="AN39" s="1191"/>
      <c r="AO39" s="345">
        <v>-13177</v>
      </c>
      <c r="AP39" s="345">
        <v>-2818</v>
      </c>
      <c r="AQ39" s="346">
        <v>-7201</v>
      </c>
      <c r="AR39" s="347">
        <v>-60.9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-789464</v>
      </c>
      <c r="AP40" s="345">
        <v>-168833</v>
      </c>
      <c r="AQ40" s="346">
        <v>-128709</v>
      </c>
      <c r="AR40" s="347">
        <v>31.2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304761</v>
      </c>
      <c r="AP41" s="345">
        <v>65176</v>
      </c>
      <c r="AQ41" s="346">
        <v>47272</v>
      </c>
      <c r="AR41" s="347">
        <v>37.9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502</v>
      </c>
      <c r="AN49" s="1197" t="s">
        <v>536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1062343</v>
      </c>
      <c r="AN51" s="367">
        <v>209991</v>
      </c>
      <c r="AO51" s="368">
        <v>-46.4</v>
      </c>
      <c r="AP51" s="369">
        <v>168868</v>
      </c>
      <c r="AQ51" s="370">
        <v>4.0999999999999996</v>
      </c>
      <c r="AR51" s="371">
        <v>-50.5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413242</v>
      </c>
      <c r="AN52" s="375">
        <v>81685</v>
      </c>
      <c r="AO52" s="376">
        <v>-75.8</v>
      </c>
      <c r="AP52" s="377">
        <v>79360</v>
      </c>
      <c r="AQ52" s="378">
        <v>-0.8</v>
      </c>
      <c r="AR52" s="379">
        <v>-75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1147775</v>
      </c>
      <c r="AN53" s="367">
        <v>230338</v>
      </c>
      <c r="AO53" s="368">
        <v>9.6999999999999993</v>
      </c>
      <c r="AP53" s="369">
        <v>202870</v>
      </c>
      <c r="AQ53" s="370">
        <v>20.100000000000001</v>
      </c>
      <c r="AR53" s="371">
        <v>-10.4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423825</v>
      </c>
      <c r="AN54" s="375">
        <v>85054</v>
      </c>
      <c r="AO54" s="376">
        <v>4.0999999999999996</v>
      </c>
      <c r="AP54" s="377">
        <v>79735</v>
      </c>
      <c r="AQ54" s="378">
        <v>0.5</v>
      </c>
      <c r="AR54" s="379">
        <v>3.6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1304826</v>
      </c>
      <c r="AN55" s="367">
        <v>266454</v>
      </c>
      <c r="AO55" s="368">
        <v>15.7</v>
      </c>
      <c r="AP55" s="369">
        <v>167497</v>
      </c>
      <c r="AQ55" s="370">
        <v>-17.399999999999999</v>
      </c>
      <c r="AR55" s="371">
        <v>33.1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321854</v>
      </c>
      <c r="AN56" s="375">
        <v>65725</v>
      </c>
      <c r="AO56" s="376">
        <v>-22.7</v>
      </c>
      <c r="AP56" s="377">
        <v>82571</v>
      </c>
      <c r="AQ56" s="378">
        <v>3.6</v>
      </c>
      <c r="AR56" s="379">
        <v>-26.3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1089413</v>
      </c>
      <c r="AN57" s="367">
        <v>226961</v>
      </c>
      <c r="AO57" s="368">
        <v>-14.8</v>
      </c>
      <c r="AP57" s="369">
        <v>190274</v>
      </c>
      <c r="AQ57" s="370">
        <v>13.6</v>
      </c>
      <c r="AR57" s="371">
        <v>-28.4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531335</v>
      </c>
      <c r="AN58" s="375">
        <v>110695</v>
      </c>
      <c r="AO58" s="376">
        <v>68.400000000000006</v>
      </c>
      <c r="AP58" s="377">
        <v>88584</v>
      </c>
      <c r="AQ58" s="378">
        <v>7.3</v>
      </c>
      <c r="AR58" s="379">
        <v>61.1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1206835</v>
      </c>
      <c r="AN59" s="367">
        <v>258091</v>
      </c>
      <c r="AO59" s="368">
        <v>13.7</v>
      </c>
      <c r="AP59" s="369">
        <v>301035</v>
      </c>
      <c r="AQ59" s="370">
        <v>58.2</v>
      </c>
      <c r="AR59" s="371">
        <v>-44.5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629339</v>
      </c>
      <c r="AN60" s="375">
        <v>134589</v>
      </c>
      <c r="AO60" s="376">
        <v>21.6</v>
      </c>
      <c r="AP60" s="377">
        <v>154376</v>
      </c>
      <c r="AQ60" s="378">
        <v>74.3</v>
      </c>
      <c r="AR60" s="379">
        <v>-52.7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1162238</v>
      </c>
      <c r="AN61" s="382">
        <v>238367</v>
      </c>
      <c r="AO61" s="383">
        <v>-4.4000000000000004</v>
      </c>
      <c r="AP61" s="384">
        <v>206109</v>
      </c>
      <c r="AQ61" s="385">
        <v>15.7</v>
      </c>
      <c r="AR61" s="371">
        <v>-20.100000000000001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463919</v>
      </c>
      <c r="AN62" s="375">
        <v>95550</v>
      </c>
      <c r="AO62" s="376">
        <v>-0.9</v>
      </c>
      <c r="AP62" s="377">
        <v>96925</v>
      </c>
      <c r="AQ62" s="378">
        <v>17</v>
      </c>
      <c r="AR62" s="379">
        <v>-17.899999999999999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8ami2pUe6iPL0M10FVsGtUKjEfcjniPAdsfI7qIx19FquTkZOT6NwCOuClKIXOjqQrfaDc9d8gB/2SZwpMbKw==" saltValue="EaqgapBPjYfAaHybPHqU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FR8n7bED/2+xnobpxY1FoB/3gPsowoM0v5tt/gVLh2b5XEvxHOiuoOITOcJpfhT9dtuXXepBdIDYVH2QXXSV2g==" saltValue="Ue6LfmQDofDxhmhJV5uMl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8"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kOMRO/K4YaZJXZwNQvZhUuHfr1/E5dryem/+GY448lLRyYenmVcssmz0ZC1dvVsIr7g3N8jEWPvSC/N5u+Enmw==" saltValue="jCj/Z/TBONSK4RYfa1b6e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10.29</v>
      </c>
      <c r="G47" s="12">
        <v>10.58</v>
      </c>
      <c r="H47" s="12">
        <v>12.18</v>
      </c>
      <c r="I47" s="12">
        <v>12.04</v>
      </c>
      <c r="J47" s="13">
        <v>11.65</v>
      </c>
    </row>
    <row r="48" spans="2:10" ht="57.75" customHeight="1" x14ac:dyDescent="0.15">
      <c r="B48" s="14"/>
      <c r="C48" s="1202" t="s">
        <v>4</v>
      </c>
      <c r="D48" s="1202"/>
      <c r="E48" s="1203"/>
      <c r="F48" s="15">
        <v>8.15</v>
      </c>
      <c r="G48" s="16">
        <v>11.21</v>
      </c>
      <c r="H48" s="16">
        <v>9.6300000000000008</v>
      </c>
      <c r="I48" s="16">
        <v>7.36</v>
      </c>
      <c r="J48" s="17">
        <v>5.35</v>
      </c>
    </row>
    <row r="49" spans="2:10" ht="57.75" customHeight="1" thickBot="1" x14ac:dyDescent="0.2">
      <c r="B49" s="18"/>
      <c r="C49" s="1204" t="s">
        <v>5</v>
      </c>
      <c r="D49" s="1204"/>
      <c r="E49" s="1205"/>
      <c r="F49" s="19" t="s">
        <v>557</v>
      </c>
      <c r="G49" s="20">
        <v>2.83</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KrhyDeosmno3/ltnbNUt4hBa9Zhk53pHMWIRl8b49uo6uenIr4Svs5mPrXs3tzUNyvd/J4/jjmmv0XLTSIHu6Q==" saltValue="OYjrfnumDdlmpTHRSJ0eY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2022-03-08T04:47:51Z</cp:lastPrinted>
  <dcterms:created xsi:type="dcterms:W3CDTF">2022-02-02T03:18:11Z</dcterms:created>
  <dcterms:modified xsi:type="dcterms:W3CDTF">2022-03-08T04:47:52Z</dcterms:modified>
  <cp:category/>
</cp:coreProperties>
</file>