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C:\Users\0381\Desktop\H300129 経営比較分析表\【経営比較分析表】2016_015474_47_010\"/>
    </mc:Choice>
  </mc:AlternateContent>
  <workbookProtection workbookPassword="B319" lockStructure="1"/>
  <bookViews>
    <workbookView xWindow="0" yWindow="0" windowWidth="19200" windowHeight="11280"/>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<sst xmlns="http://schemas.openxmlformats.org/spreadsheetml/2006/main" count="237" uniqueCount="123">
  <si>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</si>
  <si>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</si>
  <si>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</si>
  <si>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</si>
  <si>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</si>
  <si>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</si>
  <si>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</si>
  <si>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</si>
  <si>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</si>
  <si>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</si>
  <si>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</si>
  <si>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</si>
  <si>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</si>
  <si>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</si>
  <si>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</si>
  <si>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</si>
  <si>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</si>
  <si>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</si>
  <si>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</si>
  <si>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</si>
  <si>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</si>
  <si>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</si>
  <si>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</si>
  <si>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</si>
  <si>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</si>
  <si>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</si>
  <si>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</si>
  <si>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</si>
  <si>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</si>
  <si>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</si>
  <si>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</si>
  <si>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</si>
  <si>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</si>
  <si>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</si>
  <si>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</si>
  <si>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</si>
  <si>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</si>
  <si>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</si>
  <si>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</si>
  <si>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</si>
  <si>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</si>
  <si>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</si>
  <si>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</si>
  <si>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</si>
  <si>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</si>
  <si>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</si>
  <si>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</si>
  <si>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</si>
  <si>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</si>
  <si>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</si>
  <si>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</si>
  <si>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</si>
  <si>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</si>
  <si>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</si>
  <si>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</si>
  <si>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</si>
  <si>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</si>
  <si>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</si>
  <si>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</si>
  <si>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</si>
  <si>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</si>
  <si>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</si>
  <si>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</si>
  <si>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</si>
  <si>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</si>
  <si>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</si>
  <si>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</si>
  <si>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</si>
  <si>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</si>
  <si>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</si>
  <si>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</si>
  <si>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</si>
  <si>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</si>
  <si>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</si>
  <si>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</si>
  <si>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</si>
  <si>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</si>
  <si>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</si>
  <si>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</si>
  <si>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</si>
  <si>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</si>
  <si>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</si>
  <si>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</si>
  <si>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</si>
  <si>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</si>
  <si>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</si>
  <si>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</si>
  <si>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</si>
  <si>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</si>
  <si>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</si>
  <si>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</si>
  <si>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</si>
  <si>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</si>
  <si>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</si>
  <si>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</si>
  <si>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</si>
  <si>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</si>
  <si>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</si>
  <si>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</si>
  <si>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</si>
  <si>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</si>
  <si>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</si>
  <si>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</si>
  <si>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</si>
  <si>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</si>
  <si>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</si>
  <si>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</si>
  <si>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小清水町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</si>
  <si>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</si>
  <si>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</si>
  <si>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</si>
  <si>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</si>
  <si>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</si>
  <si>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</si>
  <si>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</si>
  <si>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</si>
  <si>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</si>
  <si>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</si>
  <si>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</si>
  <si>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</si>
  <si>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①収益的収支比率については、類似団体の平均をやや下回っており、単年度収支が赤字となっているため経営改善に向けた取組が必要である
④企業債残高対給水収益比率については、平成２３年度からの新規地区の整備が完了したが、老朽化した施設の更新を行っており上昇となる見込みである
⑤料金回収率は類似団体の平均を上回っているものの給水収益以外の収入でも賄われている状況であり適正な料金体系の検討が必要である
⑥給水原価については、類似団体の平均を下回っており効率的な給水となっている
⑦施設利用率は、営農用水の利用減などにより類似団体の平均を下回っている
⑧有収率は類似団体の平均を上回っており、本年度は改善が見られたが、漏水が特定できない箇所もあり対策が必要となっている</t>
    <rPh sb="1" eb="4">
      <t>シュウエキテキ</t>
    </rPh>
    <rPh sb="4" eb="6">
      <t>シュウシ</t>
    </rPh>
    <rPh sb="6" eb="8">
      <t>ヒリツ</t>
    </rPh>
    <rPh sb="14" eb="16">
      <t>ルイジ</t>
    </rPh>
    <rPh sb="16" eb="18">
      <t>ダンタイ</t>
    </rPh>
    <rPh sb="19" eb="21">
      <t>ヘイキン</t>
    </rPh>
    <rPh sb="24" eb="25">
      <t>シタ</t>
    </rPh>
    <rPh sb="31" eb="34">
      <t>タンネンド</t>
    </rPh>
    <rPh sb="34" eb="36">
      <t>シュウシ</t>
    </rPh>
    <rPh sb="37" eb="39">
      <t>アカジ</t>
    </rPh>
    <rPh sb="47" eb="49">
      <t>ケイエイ</t>
    </rPh>
    <rPh sb="49" eb="51">
      <t>カイゼン</t>
    </rPh>
    <rPh sb="52" eb="53">
      <t>ム</t>
    </rPh>
    <rPh sb="55" eb="57">
      <t>トリクミ</t>
    </rPh>
    <rPh sb="58" eb="60">
      <t>ヒツヨウ</t>
    </rPh>
    <rPh sb="65" eb="68">
      <t>キギョウサイ</t>
    </rPh>
    <rPh sb="68" eb="70">
      <t>ザンダカ</t>
    </rPh>
    <rPh sb="70" eb="71">
      <t>タイ</t>
    </rPh>
    <rPh sb="71" eb="73">
      <t>キュウスイ</t>
    </rPh>
    <rPh sb="73" eb="75">
      <t>シュウエキ</t>
    </rPh>
    <rPh sb="75" eb="77">
      <t>ヒリツ</t>
    </rPh>
    <rPh sb="83" eb="85">
      <t>ヘイセイ</t>
    </rPh>
    <rPh sb="87" eb="89">
      <t>ネンド</t>
    </rPh>
    <rPh sb="92" eb="94">
      <t>シンキ</t>
    </rPh>
    <rPh sb="94" eb="96">
      <t>チク</t>
    </rPh>
    <rPh sb="97" eb="99">
      <t>セイビ</t>
    </rPh>
    <rPh sb="100" eb="102">
      <t>カンリョウ</t>
    </rPh>
    <rPh sb="106" eb="109">
      <t>ロウキュウカ</t>
    </rPh>
    <rPh sb="111" eb="113">
      <t>シセツ</t>
    </rPh>
    <rPh sb="114" eb="116">
      <t>コウシン</t>
    </rPh>
    <rPh sb="117" eb="118">
      <t>オコナ</t>
    </rPh>
    <rPh sb="122" eb="124">
      <t>ジョウショウ</t>
    </rPh>
    <rPh sb="127" eb="129">
      <t>ミコ</t>
    </rPh>
    <rPh sb="135" eb="137">
      <t>リョウキン</t>
    </rPh>
    <rPh sb="137" eb="140">
      <t>カイシュウリツ</t>
    </rPh>
    <rPh sb="158" eb="160">
      <t>キュウスイ</t>
    </rPh>
    <rPh sb="160" eb="162">
      <t>シュウエキ</t>
    </rPh>
    <rPh sb="162" eb="164">
      <t>イガイ</t>
    </rPh>
    <rPh sb="165" eb="167">
      <t>シュウニュウ</t>
    </rPh>
    <rPh sb="169" eb="170">
      <t>マカナ</t>
    </rPh>
    <rPh sb="175" eb="177">
      <t>ジョウキョウ</t>
    </rPh>
    <rPh sb="180" eb="182">
      <t>テキセイ</t>
    </rPh>
    <rPh sb="183" eb="185">
      <t>リョウキン</t>
    </rPh>
    <rPh sb="185" eb="187">
      <t>タイケイ</t>
    </rPh>
    <rPh sb="188" eb="190">
      <t>ケントウ</t>
    </rPh>
    <rPh sb="191" eb="193">
      <t>ヒツヨウ</t>
    </rPh>
    <rPh sb="198" eb="200">
      <t>キュウスイ</t>
    </rPh>
    <rPh sb="200" eb="202">
      <t>ゲンカ</t>
    </rPh>
    <rPh sb="208" eb="210">
      <t>ルイジ</t>
    </rPh>
    <rPh sb="210" eb="212">
      <t>ダンタイ</t>
    </rPh>
    <rPh sb="213" eb="215">
      <t>ヘイキン</t>
    </rPh>
    <rPh sb="216" eb="218">
      <t>シタマワ</t>
    </rPh>
    <rPh sb="222" eb="225">
      <t>コウリツテキ</t>
    </rPh>
    <rPh sb="226" eb="228">
      <t>キュウスイ</t>
    </rPh>
    <rPh sb="236" eb="238">
      <t>シセツ</t>
    </rPh>
    <rPh sb="238" eb="241">
      <t>リヨウリツ</t>
    </rPh>
    <rPh sb="243" eb="245">
      <t>エイノウ</t>
    </rPh>
    <rPh sb="245" eb="247">
      <t>ヨウスイ</t>
    </rPh>
    <rPh sb="248" eb="251">
      <t>リヨウゲン</t>
    </rPh>
    <rPh sb="256" eb="258">
      <t>ルイジ</t>
    </rPh>
    <rPh sb="258" eb="260">
      <t>ダンタイ</t>
    </rPh>
    <rPh sb="261" eb="263">
      <t>ヘイキン</t>
    </rPh>
    <rPh sb="264" eb="266">
      <t>シタマワ</t>
    </rPh>
    <rPh sb="274" eb="275">
      <t>リツ</t>
    </rPh>
    <rPh sb="291" eb="294">
      <t>ホンネンド</t>
    </rPh>
    <rPh sb="295" eb="297">
      <t>カイゼン</t>
    </rPh>
    <rPh sb="298" eb="299">
      <t>ミ</t>
    </rPh>
    <rPh sb="304" eb="306">
      <t>ロウスイ</t>
    </rPh>
    <rPh sb="307" eb="309">
      <t>トクテイ</t>
    </rPh>
    <rPh sb="313" eb="315">
      <t>カショ</t>
    </rPh>
    <rPh sb="318" eb="320">
      <t>タイサク</t>
    </rPh>
    <rPh sb="321" eb="323">
      <t>ヒツヨウ</t>
    </rPh>
    <phoneticPr fontId="7"/>
  </si>
  <si>
    <t>老朽化の状況については、現在浄水場設備及び配水池の更新を実施しているところであるが、管路については近年更新しておらず、漏水が判明次第修繕を行っている状況である。
管路の更新についても、H27～H28に行った資産調査の結果を踏まえつつ、漏水発生地区を中心に検討を行う予定である。</t>
    <rPh sb="0" eb="3">
      <t>ロウキュウカ</t>
    </rPh>
    <rPh sb="4" eb="6">
      <t>ジョウキョウ</t>
    </rPh>
    <rPh sb="19" eb="20">
      <t>オヨ</t>
    </rPh>
    <rPh sb="21" eb="24">
      <t>ハイスイチ</t>
    </rPh>
    <rPh sb="28" eb="30">
      <t>ジッシ</t>
    </rPh>
    <rPh sb="42" eb="44">
      <t>カンロ</t>
    </rPh>
    <rPh sb="49" eb="51">
      <t>キンネン</t>
    </rPh>
    <rPh sb="51" eb="53">
      <t>コウシン</t>
    </rPh>
    <rPh sb="59" eb="61">
      <t>ロウスイ</t>
    </rPh>
    <rPh sb="62" eb="64">
      <t>ハンメイ</t>
    </rPh>
    <rPh sb="64" eb="66">
      <t>シダイ</t>
    </rPh>
    <rPh sb="66" eb="68">
      <t>シュウゼン</t>
    </rPh>
    <rPh sb="69" eb="70">
      <t>オコナ</t>
    </rPh>
    <rPh sb="74" eb="76">
      <t>ジョウキョウ</t>
    </rPh>
    <rPh sb="81" eb="83">
      <t>カンロ</t>
    </rPh>
    <rPh sb="84" eb="86">
      <t>コウシン</t>
    </rPh>
    <rPh sb="100" eb="101">
      <t>オコナ</t>
    </rPh>
    <rPh sb="103" eb="105">
      <t>シサン</t>
    </rPh>
    <rPh sb="105" eb="107">
      <t>チョウサ</t>
    </rPh>
    <rPh sb="108" eb="110">
      <t>ケッカ</t>
    </rPh>
    <rPh sb="111" eb="112">
      <t>フ</t>
    </rPh>
    <rPh sb="117" eb="119">
      <t>ロウスイ</t>
    </rPh>
    <rPh sb="119" eb="121">
      <t>ハッセイ</t>
    </rPh>
    <rPh sb="121" eb="123">
      <t>チク</t>
    </rPh>
    <rPh sb="124" eb="126">
      <t>チュウシン</t>
    </rPh>
    <rPh sb="127" eb="129">
      <t>ケントウ</t>
    </rPh>
    <rPh sb="130" eb="131">
      <t>オコナ</t>
    </rPh>
    <rPh sb="132" eb="134">
      <t>ヨテイ</t>
    </rPh>
    <phoneticPr fontId="4"/>
  </si>
  <si>
    <t xml:space="preserve">給水収益のみでは賄えておらず、また施設の利用率も低い状況にある。
H27～H28に行った資産調査結果も参考にしながら、将来見通しを立て、経営戦略を策定し適正な施設の更新と料金体系を図ることが必要である。
</t>
    <rPh sb="0" eb="2">
      <t>キュウスイ</t>
    </rPh>
    <rPh sb="2" eb="4">
      <t>シュウエキ</t>
    </rPh>
    <rPh sb="8" eb="9">
      <t>マカナ</t>
    </rPh>
    <rPh sb="17" eb="19">
      <t>シセツ</t>
    </rPh>
    <rPh sb="20" eb="23">
      <t>リヨウリツ</t>
    </rPh>
    <rPh sb="24" eb="25">
      <t>ヒク</t>
    </rPh>
    <rPh sb="26" eb="28">
      <t>ジョウキョウ</t>
    </rPh>
    <rPh sb="41" eb="42">
      <t>オコナ</t>
    </rPh>
    <rPh sb="46" eb="48">
      <t>チョウサ</t>
    </rPh>
    <rPh sb="48" eb="50">
      <t>ケッカ</t>
    </rPh>
    <rPh sb="51" eb="53">
      <t>サンコウ</t>
    </rPh>
    <rPh sb="59" eb="61">
      <t>ショウライ</t>
    </rPh>
    <rPh sb="61" eb="63">
      <t>ミトオ</t>
    </rPh>
    <rPh sb="65" eb="66">
      <t>タ</t>
    </rPh>
    <rPh sb="68" eb="70">
      <t>ケイエイ</t>
    </rPh>
    <rPh sb="70" eb="72">
      <t>センリャク</t>
    </rPh>
    <rPh sb="73" eb="75">
      <t>サクテイ</t>
    </rPh>
    <rPh sb="76" eb="78">
      <t>テキセイ</t>
    </rPh>
    <rPh sb="79" eb="81">
      <t>シセツ</t>
    </rPh>
    <rPh sb="82" eb="84">
      <t>コウシン</t>
    </rPh>
    <rPh sb="85" eb="87">
      <t>リョウキン</t>
    </rPh>
    <rPh sb="87" eb="89">
      <t>タイケイ</t>
    </rPh>
    <rPh sb="90" eb="91">
      <t>ハカ</t>
    </rPh>
    <rPh sb="95" eb="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</si>
</sst>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55-4C60-8024-49745B0233CF}"/>
            </c:ext>
          </c:extLst>
        </c:ser>
        <c:dLbls>
          <c:showLegendKey val="0"/>
          <c:showVal val="0"/>
          <c:showCatName val="0"/>
          <c:showSerName val="0"/>
          <c:showPercent val="0"/>
          <c:showBubbleSize val="0"/>
        </c:dLbls>
        <c:gapWidth val="150"/>
        <c:axId val="131995520"/>
        <c:axId val="1320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c:ext xmlns:c16="http://schemas.microsoft.com/office/drawing/2014/chart" uri="{C3380CC4-5D6E-409C-BE32-E72D297353CC}">
              <c16:uniqueId val="{00000001-A355-4C60-8024-49745B0233CF}"/>
            </c:ext>
          </c:extLst>
        </c:ser>
        <c:dLbls>
          <c:showLegendKey val="0"/>
          <c:showVal val="0"/>
          <c:showCatName val="0"/>
          <c:showSerName val="0"/>
          <c:showPercent val="0"/>
          <c:showBubbleSize val="0"/>
        </c:dLbls>
        <c:marker val="1"/>
        <c:smooth val="0"/>
        <c:axId val="131995520"/>
        <c:axId val="132009984"/>
      </c:lineChart>
      <c:dateAx>
        <c:axId val="131995520"/>
        <c:scaling>
          <c:orientation val="minMax"/>
        </c:scaling>
        <c:delete val="1"/>
        <c:axPos val="b"/>
        <c:numFmt formatCode="ge" sourceLinked="1"/>
        <c:majorTickMark val="none"/>
        <c:minorTickMark val="none"/>
        <c:tickLblPos val="none"/>
        <c:crossAx val="132009984"/>
        <c:crosses val="autoZero"/>
        <c:auto val="1"/>
        <c:lblOffset val="100"/>
        <c:baseTimeUnit val="years"/>
      </c:dateAx>
      <c:valAx>
        <c:axId val="1320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40.950000000000003</c:v>
                </c:pt>
                <c:pt idx="1">
                  <c:v>43.76</c:v>
                </c:pt>
                <c:pt idx="2">
                  <c:v>45.4</c:v>
                </c:pt>
                <c:pt idx="3">
                  <c:v>48.04</c:v>
                </c:pt>
                <c:pt idx="4">
                  <c:v>44.04</c:v>
                </c:pt>
              </c:numCache>
            </c:numRef>
          </c:val>
          <c:extLst>
            <c:ext xmlns:c16="http://schemas.microsoft.com/office/drawing/2014/chart" uri="{C3380CC4-5D6E-409C-BE32-E72D297353CC}">
              <c16:uniqueId val="{00000000-BA14-4210-8716-C3384D9D409C}"/>
            </c:ext>
          </c:extLst>
        </c:ser>
        <c:dLbls>
          <c:showLegendKey val="0"/>
          <c:showVal val="0"/>
          <c:showCatName val="0"/>
          <c:showSerName val="0"/>
          <c:showPercent val="0"/>
          <c:showBubbleSize val="0"/>
        </c:dLbls>
        <c:gapWidth val="150"/>
        <c:axId val="140762112"/>
        <c:axId val="1407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c:ext xmlns:c16="http://schemas.microsoft.com/office/drawing/2014/chart" uri="{C3380CC4-5D6E-409C-BE32-E72D297353CC}">
              <c16:uniqueId val="{00000001-BA14-4210-8716-C3384D9D409C}"/>
            </c:ext>
          </c:extLst>
        </c:ser>
        <c:dLbls>
          <c:showLegendKey val="0"/>
          <c:showVal val="0"/>
          <c:showCatName val="0"/>
          <c:showSerName val="0"/>
          <c:showPercent val="0"/>
          <c:showBubbleSize val="0"/>
        </c:dLbls>
        <c:marker val="1"/>
        <c:smooth val="0"/>
        <c:axId val="140762112"/>
        <c:axId val="140764288"/>
      </c:lineChart>
      <c:dateAx>
        <c:axId val="140762112"/>
        <c:scaling>
          <c:orientation val="minMax"/>
        </c:scaling>
        <c:delete val="1"/>
        <c:axPos val="b"/>
        <c:numFmt formatCode="ge" sourceLinked="1"/>
        <c:majorTickMark val="none"/>
        <c:minorTickMark val="none"/>
        <c:tickLblPos val="none"/>
        <c:crossAx val="140764288"/>
        <c:crosses val="autoZero"/>
        <c:auto val="1"/>
        <c:lblOffset val="100"/>
        <c:baseTimeUnit val="years"/>
      </c:dateAx>
      <c:valAx>
        <c:axId val="1407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91.47</c:v>
                </c:pt>
                <c:pt idx="1">
                  <c:v>85.5</c:v>
                </c:pt>
                <c:pt idx="2">
                  <c:v>81.61</c:v>
                </c:pt>
                <c:pt idx="3">
                  <c:v>76.25</c:v>
                </c:pt>
                <c:pt idx="4">
                  <c:v>84.25</c:v>
                </c:pt>
              </c:numCache>
            </c:numRef>
          </c:val>
          <c:extLst>
            <c:ext xmlns:c16="http://schemas.microsoft.com/office/drawing/2014/chart" uri="{C3380CC4-5D6E-409C-BE32-E72D297353CC}">
              <c16:uniqueId val="{00000000-D91E-4BE4-AD72-DA58E0B26E97}"/>
            </c:ext>
          </c:extLst>
        </c:ser>
        <c:dLbls>
          <c:showLegendKey val="0"/>
          <c:showVal val="0"/>
          <c:showCatName val="0"/>
          <c:showSerName val="0"/>
          <c:showPercent val="0"/>
          <c:showBubbleSize val="0"/>
        </c:dLbls>
        <c:gapWidth val="150"/>
        <c:axId val="140831360"/>
        <c:axId val="1408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c:ext xmlns:c16="http://schemas.microsoft.com/office/drawing/2014/chart" uri="{C3380CC4-5D6E-409C-BE32-E72D297353CC}">
              <c16:uniqueId val="{00000001-D91E-4BE4-AD72-DA58E0B26E97}"/>
            </c:ext>
          </c:extLst>
        </c:ser>
        <c:dLbls>
          <c:showLegendKey val="0"/>
          <c:showVal val="0"/>
          <c:showCatName val="0"/>
          <c:showSerName val="0"/>
          <c:showPercent val="0"/>
          <c:showBubbleSize val="0"/>
        </c:dLbls>
        <c:marker val="1"/>
        <c:smooth val="0"/>
        <c:axId val="140831360"/>
        <c:axId val="140833536"/>
      </c:lineChart>
      <c:dateAx>
        <c:axId val="140831360"/>
        <c:scaling>
          <c:orientation val="minMax"/>
        </c:scaling>
        <c:delete val="1"/>
        <c:axPos val="b"/>
        <c:numFmt formatCode="ge" sourceLinked="1"/>
        <c:majorTickMark val="none"/>
        <c:minorTickMark val="none"/>
        <c:tickLblPos val="none"/>
        <c:crossAx val="140833536"/>
        <c:crosses val="autoZero"/>
        <c:auto val="1"/>
        <c:lblOffset val="100"/>
        <c:baseTimeUnit val="years"/>
      </c:dateAx>
      <c:valAx>
        <c:axId val="1408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85.12</c:v>
                </c:pt>
                <c:pt idx="1">
                  <c:v>92.59</c:v>
                </c:pt>
                <c:pt idx="2">
                  <c:v>80.91</c:v>
                </c:pt>
                <c:pt idx="3">
                  <c:v>77</c:v>
                </c:pt>
                <c:pt idx="4">
                  <c:v>75.849999999999994</c:v>
                </c:pt>
              </c:numCache>
            </c:numRef>
          </c:val>
          <c:extLst>
            <c:ext xmlns:c16="http://schemas.microsoft.com/office/drawing/2014/chart" uri="{C3380CC4-5D6E-409C-BE32-E72D297353CC}">
              <c16:uniqueId val="{00000000-8330-40B6-9781-836A142D4AE0}"/>
            </c:ext>
          </c:extLst>
        </c:ser>
        <c:dLbls>
          <c:showLegendKey val="0"/>
          <c:showVal val="0"/>
          <c:showCatName val="0"/>
          <c:showSerName val="0"/>
          <c:showPercent val="0"/>
          <c:showBubbleSize val="0"/>
        </c:dLbls>
        <c:gapWidth val="150"/>
        <c:axId val="119248384"/>
        <c:axId val="119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c:ext xmlns:c16="http://schemas.microsoft.com/office/drawing/2014/chart" uri="{C3380CC4-5D6E-409C-BE32-E72D297353CC}">
              <c16:uniqueId val="{00000001-8330-40B6-9781-836A142D4AE0}"/>
            </c:ext>
          </c:extLst>
        </c:ser>
        <c:dLbls>
          <c:showLegendKey val="0"/>
          <c:showVal val="0"/>
          <c:showCatName val="0"/>
          <c:showSerName val="0"/>
          <c:showPercent val="0"/>
          <c:showBubbleSize val="0"/>
        </c:dLbls>
        <c:marker val="1"/>
        <c:smooth val="0"/>
        <c:axId val="119248384"/>
        <c:axId val="119250304"/>
      </c:lineChart>
      <c:dateAx>
        <c:axId val="119248384"/>
        <c:scaling>
          <c:orientation val="minMax"/>
        </c:scaling>
        <c:delete val="1"/>
        <c:axPos val="b"/>
        <c:numFmt formatCode="ge" sourceLinked="1"/>
        <c:majorTickMark val="none"/>
        <c:minorTickMark val="none"/>
        <c:tickLblPos val="none"/>
        <c:crossAx val="119250304"/>
        <c:crosses val="autoZero"/>
        <c:auto val="1"/>
        <c:lblOffset val="100"/>
        <c:baseTimeUnit val="years"/>
      </c:dateAx>
      <c:valAx>
        <c:axId val="119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CE-4B01-8545-66998E8E638C}"/>
            </c:ext>
          </c:extLst>
        </c:ser>
        <c:dLbls>
          <c:showLegendKey val="0"/>
          <c:showVal val="0"/>
          <c:showCatName val="0"/>
          <c:showSerName val="0"/>
          <c:showPercent val="0"/>
          <c:showBubbleSize val="0"/>
        </c:dLbls>
        <c:gapWidth val="150"/>
        <c:axId val="132019328"/>
        <c:axId val="1320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CE-4B01-8545-66998E8E638C}"/>
            </c:ext>
          </c:extLst>
        </c:ser>
        <c:dLbls>
          <c:showLegendKey val="0"/>
          <c:showVal val="0"/>
          <c:showCatName val="0"/>
          <c:showSerName val="0"/>
          <c:showPercent val="0"/>
          <c:showBubbleSize val="0"/>
        </c:dLbls>
        <c:marker val="1"/>
        <c:smooth val="0"/>
        <c:axId val="132019328"/>
        <c:axId val="132021248"/>
      </c:lineChart>
      <c:dateAx>
        <c:axId val="132019328"/>
        <c:scaling>
          <c:orientation val="minMax"/>
        </c:scaling>
        <c:delete val="1"/>
        <c:axPos val="b"/>
        <c:numFmt formatCode="ge" sourceLinked="1"/>
        <c:majorTickMark val="none"/>
        <c:minorTickMark val="none"/>
        <c:tickLblPos val="none"/>
        <c:crossAx val="132021248"/>
        <c:crosses val="autoZero"/>
        <c:auto val="1"/>
        <c:lblOffset val="100"/>
        <c:baseTimeUnit val="years"/>
      </c:dateAx>
      <c:valAx>
        <c:axId val="1320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23-43D7-B416-B6A06E1C0DCE}"/>
            </c:ext>
          </c:extLst>
        </c:ser>
        <c:dLbls>
          <c:showLegendKey val="0"/>
          <c:showVal val="0"/>
          <c:showCatName val="0"/>
          <c:showSerName val="0"/>
          <c:showPercent val="0"/>
          <c:showBubbleSize val="0"/>
        </c:dLbls>
        <c:gapWidth val="150"/>
        <c:axId val="132076288"/>
        <c:axId val="1320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23-43D7-B416-B6A06E1C0DCE}"/>
            </c:ext>
          </c:extLst>
        </c:ser>
        <c:dLbls>
          <c:showLegendKey val="0"/>
          <c:showVal val="0"/>
          <c:showCatName val="0"/>
          <c:showSerName val="0"/>
          <c:showPercent val="0"/>
          <c:showBubbleSize val="0"/>
        </c:dLbls>
        <c:marker val="1"/>
        <c:smooth val="0"/>
        <c:axId val="132076288"/>
        <c:axId val="132078208"/>
      </c:lineChart>
      <c:dateAx>
        <c:axId val="132076288"/>
        <c:scaling>
          <c:orientation val="minMax"/>
        </c:scaling>
        <c:delete val="1"/>
        <c:axPos val="b"/>
        <c:numFmt formatCode="ge" sourceLinked="1"/>
        <c:majorTickMark val="none"/>
        <c:minorTickMark val="none"/>
        <c:tickLblPos val="none"/>
        <c:crossAx val="132078208"/>
        <c:crosses val="autoZero"/>
        <c:auto val="1"/>
        <c:lblOffset val="100"/>
        <c:baseTimeUnit val="years"/>
      </c:dateAx>
      <c:valAx>
        <c:axId val="1320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04-401B-80A1-66D9AB3D079C}"/>
            </c:ext>
          </c:extLst>
        </c:ser>
        <c:dLbls>
          <c:showLegendKey val="0"/>
          <c:showVal val="0"/>
          <c:showCatName val="0"/>
          <c:showSerName val="0"/>
          <c:showPercent val="0"/>
          <c:showBubbleSize val="0"/>
        </c:dLbls>
        <c:gapWidth val="150"/>
        <c:axId val="132100864"/>
        <c:axId val="1321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04-401B-80A1-66D9AB3D079C}"/>
            </c:ext>
          </c:extLst>
        </c:ser>
        <c:dLbls>
          <c:showLegendKey val="0"/>
          <c:showVal val="0"/>
          <c:showCatName val="0"/>
          <c:showSerName val="0"/>
          <c:showPercent val="0"/>
          <c:showBubbleSize val="0"/>
        </c:dLbls>
        <c:marker val="1"/>
        <c:smooth val="0"/>
        <c:axId val="132100864"/>
        <c:axId val="132102784"/>
      </c:lineChart>
      <c:dateAx>
        <c:axId val="132100864"/>
        <c:scaling>
          <c:orientation val="minMax"/>
        </c:scaling>
        <c:delete val="1"/>
        <c:axPos val="b"/>
        <c:numFmt formatCode="ge" sourceLinked="1"/>
        <c:majorTickMark val="none"/>
        <c:minorTickMark val="none"/>
        <c:tickLblPos val="none"/>
        <c:crossAx val="132102784"/>
        <c:crosses val="autoZero"/>
        <c:auto val="1"/>
        <c:lblOffset val="100"/>
        <c:baseTimeUnit val="years"/>
      </c:dateAx>
      <c:valAx>
        <c:axId val="1321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B3-4952-8FC7-A84A88EB6119}"/>
            </c:ext>
          </c:extLst>
        </c:ser>
        <c:dLbls>
          <c:showLegendKey val="0"/>
          <c:showVal val="0"/>
          <c:showCatName val="0"/>
          <c:showSerName val="0"/>
          <c:showPercent val="0"/>
          <c:showBubbleSize val="0"/>
        </c:dLbls>
        <c:gapWidth val="150"/>
        <c:axId val="140018048"/>
        <c:axId val="1400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B3-4952-8FC7-A84A88EB6119}"/>
            </c:ext>
          </c:extLst>
        </c:ser>
        <c:dLbls>
          <c:showLegendKey val="0"/>
          <c:showVal val="0"/>
          <c:showCatName val="0"/>
          <c:showSerName val="0"/>
          <c:showPercent val="0"/>
          <c:showBubbleSize val="0"/>
        </c:dLbls>
        <c:marker val="1"/>
        <c:smooth val="0"/>
        <c:axId val="140018048"/>
        <c:axId val="140019968"/>
      </c:lineChart>
      <c:dateAx>
        <c:axId val="140018048"/>
        <c:scaling>
          <c:orientation val="minMax"/>
        </c:scaling>
        <c:delete val="1"/>
        <c:axPos val="b"/>
        <c:numFmt formatCode="ge" sourceLinked="1"/>
        <c:majorTickMark val="none"/>
        <c:minorTickMark val="none"/>
        <c:tickLblPos val="none"/>
        <c:crossAx val="140019968"/>
        <c:crosses val="autoZero"/>
        <c:auto val="1"/>
        <c:lblOffset val="100"/>
        <c:baseTimeUnit val="years"/>
      </c:dateAx>
      <c:valAx>
        <c:axId val="1400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777.81</c:v>
                </c:pt>
                <c:pt idx="1">
                  <c:v>804.62</c:v>
                </c:pt>
                <c:pt idx="2">
                  <c:v>876.69</c:v>
                </c:pt>
                <c:pt idx="3">
                  <c:v>838.15</c:v>
                </c:pt>
                <c:pt idx="4">
                  <c:v>813.89</c:v>
                </c:pt>
              </c:numCache>
            </c:numRef>
          </c:val>
          <c:extLst>
            <c:ext xmlns:c16="http://schemas.microsoft.com/office/drawing/2014/chart" uri="{C3380CC4-5D6E-409C-BE32-E72D297353CC}">
              <c16:uniqueId val="{00000000-4C30-463B-B2BC-6E6DBBB0BFDC}"/>
            </c:ext>
          </c:extLst>
        </c:ser>
        <c:dLbls>
          <c:showLegendKey val="0"/>
          <c:showVal val="0"/>
          <c:showCatName val="0"/>
          <c:showSerName val="0"/>
          <c:showPercent val="0"/>
          <c:showBubbleSize val="0"/>
        </c:dLbls>
        <c:gapWidth val="150"/>
        <c:axId val="140210176"/>
        <c:axId val="1402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c:ext xmlns:c16="http://schemas.microsoft.com/office/drawing/2014/chart" uri="{C3380CC4-5D6E-409C-BE32-E72D297353CC}">
              <c16:uniqueId val="{00000001-4C30-463B-B2BC-6E6DBBB0BFDC}"/>
            </c:ext>
          </c:extLst>
        </c:ser>
        <c:dLbls>
          <c:showLegendKey val="0"/>
          <c:showVal val="0"/>
          <c:showCatName val="0"/>
          <c:showSerName val="0"/>
          <c:showPercent val="0"/>
          <c:showBubbleSize val="0"/>
        </c:dLbls>
        <c:marker val="1"/>
        <c:smooth val="0"/>
        <c:axId val="140210176"/>
        <c:axId val="140212096"/>
      </c:lineChart>
      <c:dateAx>
        <c:axId val="140210176"/>
        <c:scaling>
          <c:orientation val="minMax"/>
        </c:scaling>
        <c:delete val="1"/>
        <c:axPos val="b"/>
        <c:numFmt formatCode="ge" sourceLinked="1"/>
        <c:majorTickMark val="none"/>
        <c:minorTickMark val="none"/>
        <c:tickLblPos val="none"/>
        <c:crossAx val="140212096"/>
        <c:crosses val="autoZero"/>
        <c:auto val="1"/>
        <c:lblOffset val="100"/>
        <c:baseTimeUnit val="years"/>
      </c:dateAx>
      <c:valAx>
        <c:axId val="1402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76.41</c:v>
                </c:pt>
                <c:pt idx="1">
                  <c:v>77.83</c:v>
                </c:pt>
                <c:pt idx="2">
                  <c:v>57.2</c:v>
                </c:pt>
                <c:pt idx="3">
                  <c:v>67.28</c:v>
                </c:pt>
                <c:pt idx="4">
                  <c:v>70.89</c:v>
                </c:pt>
              </c:numCache>
            </c:numRef>
          </c:val>
          <c:extLst>
            <c:ext xmlns:c16="http://schemas.microsoft.com/office/drawing/2014/chart" uri="{C3380CC4-5D6E-409C-BE32-E72D297353CC}">
              <c16:uniqueId val="{00000000-B5F2-4C0E-8527-B116D048B240}"/>
            </c:ext>
          </c:extLst>
        </c:ser>
        <c:dLbls>
          <c:showLegendKey val="0"/>
          <c:showVal val="0"/>
          <c:showCatName val="0"/>
          <c:showSerName val="0"/>
          <c:showPercent val="0"/>
          <c:showBubbleSize val="0"/>
        </c:dLbls>
        <c:gapWidth val="150"/>
        <c:axId val="140246400"/>
        <c:axId val="1405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c:ext xmlns:c16="http://schemas.microsoft.com/office/drawing/2014/chart" uri="{C3380CC4-5D6E-409C-BE32-E72D297353CC}">
              <c16:uniqueId val="{00000001-B5F2-4C0E-8527-B116D048B240}"/>
            </c:ext>
          </c:extLst>
        </c:ser>
        <c:dLbls>
          <c:showLegendKey val="0"/>
          <c:showVal val="0"/>
          <c:showCatName val="0"/>
          <c:showSerName val="0"/>
          <c:showPercent val="0"/>
          <c:showBubbleSize val="0"/>
        </c:dLbls>
        <c:marker val="1"/>
        <c:smooth val="0"/>
        <c:axId val="140246400"/>
        <c:axId val="140547584"/>
      </c:lineChart>
      <c:dateAx>
        <c:axId val="140246400"/>
        <c:scaling>
          <c:orientation val="minMax"/>
        </c:scaling>
        <c:delete val="1"/>
        <c:axPos val="b"/>
        <c:numFmt formatCode="ge" sourceLinked="1"/>
        <c:majorTickMark val="none"/>
        <c:minorTickMark val="none"/>
        <c:tickLblPos val="none"/>
        <c:crossAx val="140547584"/>
        <c:crosses val="autoZero"/>
        <c:auto val="1"/>
        <c:lblOffset val="100"/>
        <c:baseTimeUnit val="years"/>
      </c:dateAx>
      <c:valAx>
        <c:axId val="1405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213.31</c:v>
                </c:pt>
                <c:pt idx="1">
                  <c:v>209.15</c:v>
                </c:pt>
                <c:pt idx="2">
                  <c:v>284.14</c:v>
                </c:pt>
                <c:pt idx="3">
                  <c:v>242.74</c:v>
                </c:pt>
                <c:pt idx="4">
                  <c:v>230.71</c:v>
                </c:pt>
              </c:numCache>
            </c:numRef>
          </c:val>
          <c:extLst>
            <c:ext xmlns:c16="http://schemas.microsoft.com/office/drawing/2014/chart" uri="{C3380CC4-5D6E-409C-BE32-E72D297353CC}">
              <c16:uniqueId val="{00000000-D322-43D7-B612-437F45DEC3EB}"/>
            </c:ext>
          </c:extLst>
        </c:ser>
        <c:dLbls>
          <c:showLegendKey val="0"/>
          <c:showVal val="0"/>
          <c:showCatName val="0"/>
          <c:showSerName val="0"/>
          <c:showPercent val="0"/>
          <c:showBubbleSize val="0"/>
        </c:dLbls>
        <c:gapWidth val="150"/>
        <c:axId val="140565888"/>
        <c:axId val="1407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c:ext xmlns:c16="http://schemas.microsoft.com/office/drawing/2014/chart" uri="{C3380CC4-5D6E-409C-BE32-E72D297353CC}">
              <c16:uniqueId val="{00000001-D322-43D7-B612-437F45DEC3EB}"/>
            </c:ext>
          </c:extLst>
        </c:ser>
        <c:dLbls>
          <c:showLegendKey val="0"/>
          <c:showVal val="0"/>
          <c:showCatName val="0"/>
          <c:showSerName val="0"/>
          <c:showPercent val="0"/>
          <c:showBubbleSize val="0"/>
        </c:dLbls>
        <c:marker val="1"/>
        <c:smooth val="0"/>
        <c:axId val="140565888"/>
        <c:axId val="140715520"/>
      </c:lineChart>
      <c:dateAx>
        <c:axId val="140565888"/>
        <c:scaling>
          <c:orientation val="minMax"/>
        </c:scaling>
        <c:delete val="1"/>
        <c:axPos val="b"/>
        <c:numFmt formatCode="ge" sourceLinked="1"/>
        <c:majorTickMark val="none"/>
        <c:minorTickMark val="none"/>
        <c:tickLblPos val="none"/>
        <c:crossAx val="140715520"/>
        <c:crosses val="autoZero"/>
        <c:auto val="1"/>
        <c:lblOffset val="100"/>
        <c:baseTimeUnit val="years"/>
      </c:dateAx>
      <c:valAx>
        <c:axId val="1407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43"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北海道　小清水町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119</v>
      </c>
      <c r="AE8" s="50"/>
      <c r="AF8" s="50"/>
      <c r="AG8" s="50"/>
      <c r="AH8" s="50"/>
      <c r="AI8" s="50"/>
      <c r="AJ8" s="50"/>
      <c r="AK8" s="2"/>
      <c r="AL8" s="51">
        <f>データ!$R$6</f>
        <v>5059</v>
      </c>
      <c r="AM8" s="51"/>
      <c r="AN8" s="51"/>
      <c r="AO8" s="51"/>
      <c r="AP8" s="51"/>
      <c r="AQ8" s="51"/>
      <c r="AR8" s="51"/>
      <c r="AS8" s="51"/>
      <c r="AT8" s="46">
        <f>データ!$S$6</f>
        <v>286.89</v>
      </c>
      <c r="AU8" s="46"/>
      <c r="AV8" s="46"/>
      <c r="AW8" s="46"/>
      <c r="AX8" s="46"/>
      <c r="AY8" s="46"/>
      <c r="AZ8" s="46"/>
      <c r="BA8" s="46"/>
      <c r="BB8" s="46">
        <f>データ!$T$6</f>
        <v>17.63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94.47</v>
      </c>
      <c r="Q10" s="46"/>
      <c r="R10" s="46"/>
      <c r="S10" s="46"/>
      <c r="T10" s="46"/>
      <c r="U10" s="46"/>
      <c r="V10" s="46"/>
      <c r="W10" s="51">
        <f>データ!$Q$6</f>
        <v>3050</v>
      </c>
      <c r="X10" s="51"/>
      <c r="Y10" s="51"/>
      <c r="Z10" s="51"/>
      <c r="AA10" s="51"/>
      <c r="AB10" s="51"/>
      <c r="AC10" s="51"/>
      <c r="AD10" s="2"/>
      <c r="AE10" s="2"/>
      <c r="AF10" s="2"/>
      <c r="AG10" s="2"/>
      <c r="AH10" s="2"/>
      <c r="AI10" s="2"/>
      <c r="AJ10" s="2"/>
      <c r="AK10" s="2"/>
      <c r="AL10" s="51">
        <f>データ!$U$6</f>
        <v>4768</v>
      </c>
      <c r="AM10" s="51"/>
      <c r="AN10" s="51"/>
      <c r="AO10" s="51"/>
      <c r="AP10" s="51"/>
      <c r="AQ10" s="51"/>
      <c r="AR10" s="51"/>
      <c r="AS10" s="51"/>
      <c r="AT10" s="46">
        <f>データ!$V$6</f>
        <v>146.5</v>
      </c>
      <c r="AU10" s="46"/>
      <c r="AV10" s="46"/>
      <c r="AW10" s="46"/>
      <c r="AX10" s="46"/>
      <c r="AY10" s="46"/>
      <c r="AZ10" s="46"/>
      <c r="BA10" s="46"/>
      <c r="BB10" s="46">
        <f>データ!$W$6</f>
        <v>32.549999999999997</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121</v>
      </c>
      <c r="BM47" s="78"/>
      <c r="BN47" s="78"/>
      <c r="BO47" s="78"/>
      <c r="BP47" s="78"/>
      <c r="BQ47" s="78"/>
      <c r="BR47" s="78"/>
      <c r="BS47" s="78"/>
      <c r="BT47" s="78"/>
      <c r="BU47" s="78"/>
      <c r="BV47" s="78"/>
      <c r="BW47" s="78"/>
      <c r="BX47" s="78"/>
      <c r="BY47" s="78"/>
      <c r="BZ47" s="79"/>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122</v>
      </c>
      <c r="BM66" s="78"/>
      <c r="BN66" s="78"/>
      <c r="BO66" s="78"/>
      <c r="BP66" s="78"/>
      <c r="BQ66" s="78"/>
      <c r="BR66" s="78"/>
      <c r="BS66" s="78"/>
      <c r="BT66" s="78"/>
      <c r="BU66" s="78"/>
      <c r="BV66" s="78"/>
      <c r="BW66" s="78"/>
      <c r="BX66" s="78"/>
      <c r="BY66" s="78"/>
      <c r="BZ66" s="79"/>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ustomWidth="1"/>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84" t="s">
        <v>63</v>
      </c>
      <c r="I3" s="85"/>
      <c r="J3" s="85"/>
      <c r="K3" s="85"/>
      <c r="L3" s="85"/>
      <c r="M3" s="85"/>
      <c r="N3" s="85"/>
      <c r="O3" s="85"/>
      <c r="P3" s="85"/>
      <c r="Q3" s="85"/>
      <c r="R3" s="85"/>
      <c r="S3" s="85"/>
      <c r="T3" s="85"/>
      <c r="U3" s="85"/>
      <c r="V3" s="85"/>
      <c r="W3" s="86"/>
      <c r="X3" s="90" t="s">
        <v>64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66</v>
      </c>
      <c r="B4" s="31"/>
      <c r="C4" s="31"/>
      <c r="D4" s="31"/>
      <c r="E4" s="31"/>
      <c r="F4" s="31"/>
      <c r="G4" s="31"/>
      <c r="H4" s="87"/>
      <c r="I4" s="88"/>
      <c r="J4" s="88"/>
      <c r="K4" s="88"/>
      <c r="L4" s="88"/>
      <c r="M4" s="88"/>
      <c r="N4" s="88"/>
      <c r="O4" s="88"/>
      <c r="P4" s="88"/>
      <c r="Q4" s="88"/>
      <c r="R4" s="88"/>
      <c r="S4" s="88"/>
      <c r="T4" s="88"/>
      <c r="U4" s="88"/>
      <c r="V4" s="88"/>
      <c r="W4" s="89"/>
      <c r="X4" s="83" t="s">
        <v>67</v>
      </c>
      <c r="Y4" s="83"/>
      <c r="Z4" s="83"/>
      <c r="AA4" s="83"/>
      <c r="AB4" s="83"/>
      <c r="AC4" s="83"/>
      <c r="AD4" s="83"/>
      <c r="AE4" s="83"/>
      <c r="AF4" s="83"/>
      <c r="AG4" s="83"/>
      <c r="AH4" s="83"/>
      <c r="AI4" s="83" t="s">
        <v>68</v>
      </c>
      <c r="AJ4" s="83"/>
      <c r="AK4" s="83"/>
      <c r="AL4" s="83"/>
      <c r="AM4" s="83"/>
      <c r="AN4" s="83"/>
      <c r="AO4" s="83"/>
      <c r="AP4" s="83"/>
      <c r="AQ4" s="83"/>
      <c r="AR4" s="83"/>
      <c r="AS4" s="83"/>
      <c r="AT4" s="83" t="s">
        <v>69</v>
      </c>
      <c r="AU4" s="83"/>
      <c r="AV4" s="83"/>
      <c r="AW4" s="83"/>
      <c r="AX4" s="83"/>
      <c r="AY4" s="83"/>
      <c r="AZ4" s="83"/>
      <c r="BA4" s="83"/>
      <c r="BB4" s="83"/>
      <c r="BC4" s="83"/>
      <c r="BD4" s="83"/>
      <c r="BE4" s="83" t="s">
        <v>70</v>
      </c>
      <c r="BF4" s="83"/>
      <c r="BG4" s="83"/>
      <c r="BH4" s="83"/>
      <c r="BI4" s="83"/>
      <c r="BJ4" s="83"/>
      <c r="BK4" s="83"/>
      <c r="BL4" s="83"/>
      <c r="BM4" s="83"/>
      <c r="BN4" s="83"/>
      <c r="BO4" s="83"/>
      <c r="BP4" s="83" t="s">
        <v>71</v>
      </c>
      <c r="BQ4" s="83"/>
      <c r="BR4" s="83"/>
      <c r="BS4" s="83"/>
      <c r="BT4" s="83"/>
      <c r="BU4" s="83"/>
      <c r="BV4" s="83"/>
      <c r="BW4" s="83"/>
      <c r="BX4" s="83"/>
      <c r="BY4" s="83"/>
      <c r="BZ4" s="83"/>
      <c r="CA4" s="83" t="s">
        <v>72</v>
      </c>
      <c r="CB4" s="83"/>
      <c r="CC4" s="83"/>
      <c r="CD4" s="83"/>
      <c r="CE4" s="83"/>
      <c r="CF4" s="83"/>
      <c r="CG4" s="83"/>
      <c r="CH4" s="83"/>
      <c r="CI4" s="83"/>
      <c r="CJ4" s="83"/>
      <c r="CK4" s="83"/>
      <c r="CL4" s="83" t="s">
        <v>73</v>
      </c>
      <c r="CM4" s="83"/>
      <c r="CN4" s="83"/>
      <c r="CO4" s="83"/>
      <c r="CP4" s="83"/>
      <c r="CQ4" s="83"/>
      <c r="CR4" s="83"/>
      <c r="CS4" s="83"/>
      <c r="CT4" s="83"/>
      <c r="CU4" s="83"/>
      <c r="CV4" s="83"/>
      <c r="CW4" s="83" t="s">
        <v>74</v>
      </c>
      <c r="CX4" s="83"/>
      <c r="CY4" s="83"/>
      <c r="CZ4" s="83"/>
      <c r="DA4" s="83"/>
      <c r="DB4" s="83"/>
      <c r="DC4" s="83"/>
      <c r="DD4" s="83"/>
      <c r="DE4" s="83"/>
      <c r="DF4" s="83"/>
      <c r="DG4" s="83"/>
      <c r="DH4" s="83" t="s">
        <v>75</v>
      </c>
      <c r="DI4" s="83"/>
      <c r="DJ4" s="83"/>
      <c r="DK4" s="83"/>
      <c r="DL4" s="83"/>
      <c r="DM4" s="83"/>
      <c r="DN4" s="83"/>
      <c r="DO4" s="83"/>
      <c r="DP4" s="83"/>
      <c r="DQ4" s="83"/>
      <c r="DR4" s="83"/>
      <c r="DS4" s="83" t="s">
        <v>76</v>
      </c>
      <c r="DT4" s="83"/>
      <c r="DU4" s="83"/>
      <c r="DV4" s="83"/>
      <c r="DW4" s="83"/>
      <c r="DX4" s="83"/>
      <c r="DY4" s="83"/>
      <c r="DZ4" s="83"/>
      <c r="EA4" s="83"/>
      <c r="EB4" s="83"/>
      <c r="EC4" s="83"/>
      <c r="ED4" s="83" t="s">
        <v>77</v>
      </c>
      <c r="EE4" s="83"/>
      <c r="EF4" s="83"/>
      <c r="EG4" s="83"/>
      <c r="EH4" s="83"/>
      <c r="EI4" s="83"/>
      <c r="EJ4" s="83"/>
      <c r="EK4" s="83"/>
      <c r="EL4" s="83"/>
      <c r="EM4" s="83"/>
      <c r="EN4" s="83"/>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15474</v>
      </c>
      <c r="D6" s="34">
        <f t="shared" si="3"/>
        <v>47</v>
      </c>
      <c r="E6" s="34">
        <f t="shared" si="3"/>
        <v>1</v>
      </c>
      <c r="F6" s="34">
        <f t="shared" si="3"/>
        <v>0</v>
      </c>
      <c r="G6" s="34">
        <f t="shared" si="3"/>
        <v>0</v>
      </c>
      <c r="H6" s="34" t="str">
        <f t="shared" si="3"/>
        <v>北海道　小清水町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94.47</v>
      </c>
      <c r="Q6" s="35">
        <f t="shared" si="3"/>
        <v>3050</v>
      </c>
      <c r="R6" s="35">
        <f t="shared" si="3"/>
        <v>5059</v>
      </c>
      <c r="S6" s="35">
        <f t="shared" si="3"/>
        <v>286.89</v>
      </c>
      <c r="T6" s="35">
        <f t="shared" si="3"/>
        <v>17.63</v>
      </c>
      <c r="U6" s="35">
        <f t="shared" si="3"/>
        <v>4768</v>
      </c>
      <c r="V6" s="35">
        <f t="shared" si="3"/>
        <v>146.5</v>
      </c>
      <c r="W6" s="35">
        <f t="shared" si="3"/>
        <v>32.549999999999997</v>
      </c>
      <c r="X6" s="36">
        <f>IF(X7="",NA(),X7)</f>
        <v>85.12</v>
      </c>
      <c r="Y6" s="36">
        <f t="shared" ref="Y6:AG6" si="4">IF(Y7="",NA(),Y7)</f>
        <v>92.59</v>
      </c>
      <c r="Z6" s="36">
        <f t="shared" si="4"/>
        <v>80.91</v>
      </c>
      <c r="AA6" s="36">
        <f t="shared" si="4"/>
        <v>77</v>
      </c>
      <c r="AB6" s="36">
        <f t="shared" si="4"/>
        <v>75.849999999999994</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777.81</v>
      </c>
      <c r="BF6" s="36">
        <f t="shared" ref="BF6:BN6" si="7">IF(BF7="",NA(),BF7)</f>
        <v>804.62</v>
      </c>
      <c r="BG6" s="36">
        <f t="shared" si="7"/>
        <v>876.69</v>
      </c>
      <c r="BH6" s="36">
        <f t="shared" si="7"/>
        <v>838.15</v>
      </c>
      <c r="BI6" s="36">
        <f t="shared" si="7"/>
        <v>813.89</v>
      </c>
      <c r="BJ6" s="36">
        <f t="shared" si="7"/>
        <v>1108.26</v>
      </c>
      <c r="BK6" s="36">
        <f t="shared" si="7"/>
        <v>1113.76</v>
      </c>
      <c r="BL6" s="36">
        <f t="shared" si="7"/>
        <v>1125.69</v>
      </c>
      <c r="BM6" s="36">
        <f t="shared" si="7"/>
        <v>1134.67</v>
      </c>
      <c r="BN6" s="36">
        <f t="shared" si="7"/>
        <v>1144.79</v>
      </c>
      <c r="BO6" s="35" t="str">
        <f>IF(BO7="","",IF(BO7="-","【-】","【"&amp;SUBSTITUTE(TEXT(BO7,"#,##0.00"),"-","△")&amp;"】"))</f>
        <v>【1,280.76】</v>
      </c>
      <c r="BP6" s="36">
        <f>IF(BP7="",NA(),BP7)</f>
        <v>76.41</v>
      </c>
      <c r="BQ6" s="36">
        <f t="shared" ref="BQ6:BY6" si="8">IF(BQ7="",NA(),BQ7)</f>
        <v>77.83</v>
      </c>
      <c r="BR6" s="36">
        <f t="shared" si="8"/>
        <v>57.2</v>
      </c>
      <c r="BS6" s="36">
        <f t="shared" si="8"/>
        <v>67.28</v>
      </c>
      <c r="BT6" s="36">
        <f t="shared" si="8"/>
        <v>70.89</v>
      </c>
      <c r="BU6" s="36">
        <f t="shared" si="8"/>
        <v>19.77</v>
      </c>
      <c r="BV6" s="36">
        <f t="shared" si="8"/>
        <v>34.25</v>
      </c>
      <c r="BW6" s="36">
        <f t="shared" si="8"/>
        <v>46.48</v>
      </c>
      <c r="BX6" s="36">
        <f t="shared" si="8"/>
        <v>40.6</v>
      </c>
      <c r="BY6" s="36">
        <f t="shared" si="8"/>
        <v>56.04</v>
      </c>
      <c r="BZ6" s="35" t="str">
        <f>IF(BZ7="","",IF(BZ7="-","【-】","【"&amp;SUBSTITUTE(TEXT(BZ7,"#,##0.00"),"-","△")&amp;"】"))</f>
        <v>【53.06】</v>
      </c>
      <c r="CA6" s="36">
        <f>IF(CA7="",NA(),CA7)</f>
        <v>213.31</v>
      </c>
      <c r="CB6" s="36">
        <f t="shared" ref="CB6:CJ6" si="9">IF(CB7="",NA(),CB7)</f>
        <v>209.15</v>
      </c>
      <c r="CC6" s="36">
        <f t="shared" si="9"/>
        <v>284.14</v>
      </c>
      <c r="CD6" s="36">
        <f t="shared" si="9"/>
        <v>242.74</v>
      </c>
      <c r="CE6" s="36">
        <f t="shared" si="9"/>
        <v>230.71</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40.950000000000003</v>
      </c>
      <c r="CM6" s="36">
        <f t="shared" ref="CM6:CU6" si="10">IF(CM7="",NA(),CM7)</f>
        <v>43.76</v>
      </c>
      <c r="CN6" s="36">
        <f t="shared" si="10"/>
        <v>45.4</v>
      </c>
      <c r="CO6" s="36">
        <f t="shared" si="10"/>
        <v>48.04</v>
      </c>
      <c r="CP6" s="36">
        <f t="shared" si="10"/>
        <v>44.04</v>
      </c>
      <c r="CQ6" s="36">
        <f t="shared" si="10"/>
        <v>57.17</v>
      </c>
      <c r="CR6" s="36">
        <f t="shared" si="10"/>
        <v>57.55</v>
      </c>
      <c r="CS6" s="36">
        <f t="shared" si="10"/>
        <v>57.43</v>
      </c>
      <c r="CT6" s="36">
        <f t="shared" si="10"/>
        <v>57.29</v>
      </c>
      <c r="CU6" s="36">
        <f t="shared" si="10"/>
        <v>55.9</v>
      </c>
      <c r="CV6" s="35" t="str">
        <f>IF(CV7="","",IF(CV7="-","【-】","【"&amp;SUBSTITUTE(TEXT(CV7,"#,##0.00"),"-","△")&amp;"】"))</f>
        <v>【56.28】</v>
      </c>
      <c r="CW6" s="36">
        <f>IF(CW7="",NA(),CW7)</f>
        <v>91.47</v>
      </c>
      <c r="CX6" s="36">
        <f t="shared" ref="CX6:DF6" si="11">IF(CX7="",NA(),CX7)</f>
        <v>85.5</v>
      </c>
      <c r="CY6" s="36">
        <f t="shared" si="11"/>
        <v>81.61</v>
      </c>
      <c r="CZ6" s="36">
        <f t="shared" si="11"/>
        <v>76.25</v>
      </c>
      <c r="DA6" s="36">
        <f t="shared" si="11"/>
        <v>84.25</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15474</v>
      </c>
      <c r="D7" s="38">
        <v>47</v>
      </c>
      <c r="E7" s="38">
        <v>1</v>
      </c>
      <c r="F7" s="38">
        <v>0</v>
      </c>
      <c r="G7" s="38">
        <v>0</v>
      </c>
      <c r="H7" s="38" t="s">
        <v>107</v>
      </c>
      <c r="I7" s="38" t="s">
        <v>108</v>
      </c>
      <c r="J7" s="38" t="s">
        <v>109</v>
      </c>
      <c r="K7" s="38" t="s">
        <v>110</v>
      </c>
      <c r="L7" s="38" t="s">
        <v>111</v>
      </c>
      <c r="M7" s="38"/>
      <c r="N7" s="39" t="s">
        <v>112</v>
      </c>
      <c r="O7" s="39" t="s">
        <v>113</v>
      </c>
      <c r="P7" s="39">
        <v>94.47</v>
      </c>
      <c r="Q7" s="39">
        <v>3050</v>
      </c>
      <c r="R7" s="39">
        <v>5059</v>
      </c>
      <c r="S7" s="39">
        <v>286.89</v>
      </c>
      <c r="T7" s="39">
        <v>17.63</v>
      </c>
      <c r="U7" s="39">
        <v>4768</v>
      </c>
      <c r="V7" s="39">
        <v>146.5</v>
      </c>
      <c r="W7" s="39">
        <v>32.549999999999997</v>
      </c>
      <c r="X7" s="39">
        <v>85.12</v>
      </c>
      <c r="Y7" s="39">
        <v>92.59</v>
      </c>
      <c r="Z7" s="39">
        <v>80.91</v>
      </c>
      <c r="AA7" s="39">
        <v>77</v>
      </c>
      <c r="AB7" s="39">
        <v>75.849999999999994</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777.81</v>
      </c>
      <c r="BF7" s="39">
        <v>804.62</v>
      </c>
      <c r="BG7" s="39">
        <v>876.69</v>
      </c>
      <c r="BH7" s="39">
        <v>838.15</v>
      </c>
      <c r="BI7" s="39">
        <v>813.89</v>
      </c>
      <c r="BJ7" s="39">
        <v>1108.26</v>
      </c>
      <c r="BK7" s="39">
        <v>1113.76</v>
      </c>
      <c r="BL7" s="39">
        <v>1125.69</v>
      </c>
      <c r="BM7" s="39">
        <v>1134.67</v>
      </c>
      <c r="BN7" s="39">
        <v>1144.79</v>
      </c>
      <c r="BO7" s="39">
        <v>1280.76</v>
      </c>
      <c r="BP7" s="39">
        <v>76.41</v>
      </c>
      <c r="BQ7" s="39">
        <v>77.83</v>
      </c>
      <c r="BR7" s="39">
        <v>57.2</v>
      </c>
      <c r="BS7" s="39">
        <v>67.28</v>
      </c>
      <c r="BT7" s="39">
        <v>70.89</v>
      </c>
      <c r="BU7" s="39">
        <v>19.77</v>
      </c>
      <c r="BV7" s="39">
        <v>34.25</v>
      </c>
      <c r="BW7" s="39">
        <v>46.48</v>
      </c>
      <c r="BX7" s="39">
        <v>40.6</v>
      </c>
      <c r="BY7" s="39">
        <v>56.04</v>
      </c>
      <c r="BZ7" s="39">
        <v>53.06</v>
      </c>
      <c r="CA7" s="39">
        <v>213.31</v>
      </c>
      <c r="CB7" s="39">
        <v>209.15</v>
      </c>
      <c r="CC7" s="39">
        <v>284.14</v>
      </c>
      <c r="CD7" s="39">
        <v>242.74</v>
      </c>
      <c r="CE7" s="39">
        <v>230.71</v>
      </c>
      <c r="CF7" s="39">
        <v>878.73</v>
      </c>
      <c r="CG7" s="39">
        <v>501.18</v>
      </c>
      <c r="CH7" s="39">
        <v>376.61</v>
      </c>
      <c r="CI7" s="39">
        <v>440.03</v>
      </c>
      <c r="CJ7" s="39">
        <v>304.35000000000002</v>
      </c>
      <c r="CK7" s="39">
        <v>314.83</v>
      </c>
      <c r="CL7" s="39">
        <v>40.950000000000003</v>
      </c>
      <c r="CM7" s="39">
        <v>43.76</v>
      </c>
      <c r="CN7" s="39">
        <v>45.4</v>
      </c>
      <c r="CO7" s="39">
        <v>48.04</v>
      </c>
      <c r="CP7" s="39">
        <v>44.04</v>
      </c>
      <c r="CQ7" s="39">
        <v>57.17</v>
      </c>
      <c r="CR7" s="39">
        <v>57.55</v>
      </c>
      <c r="CS7" s="39">
        <v>57.43</v>
      </c>
      <c r="CT7" s="39">
        <v>57.29</v>
      </c>
      <c r="CU7" s="39">
        <v>55.9</v>
      </c>
      <c r="CV7" s="39">
        <v>56.28</v>
      </c>
      <c r="CW7" s="39">
        <v>91.47</v>
      </c>
      <c r="CX7" s="39">
        <v>85.5</v>
      </c>
      <c r="CY7" s="39">
        <v>81.61</v>
      </c>
      <c r="CZ7" s="39">
        <v>76.25</v>
      </c>
      <c r="DA7" s="39">
        <v>84.25</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裕幸</cp:lastModifiedBy>
  <dcterms:created xsi:type="dcterms:W3CDTF">2017-12-25T01:40:11Z</dcterms:created>
  <dcterms:modified xsi:type="dcterms:W3CDTF">2018-01-30T01:03:54Z</dcterms:modified>
  <cp:category/>
</cp:coreProperties>
</file>