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EdLuSMRgSmSubWL0joCjrAM9h2D97z5fYZsqUoGSNDa4UZzF/y2ITKCLr9+YzBs+RQX0MVCo7hWjPnrgtVAhrA==" workbookSaltValue="oAfaBFAfAUjnbzHUde4t5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<sst xmlns="http://schemas.openxmlformats.org/spreadsheetml/2006/main" count="221" uniqueCount="111">
  <si>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</si>
  <si>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</si>
  <si>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</si>
  <si>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</si>
  <si>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</si>
  <si>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</si>
  <si>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</si>
  <si>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</si>
  <si>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</si>
  <si>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</si>
  <si>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</si>
  <si>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</si>
  <si>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</si>
  <si>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</si>
  <si>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</si>
  <si>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</si>
  <si>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</si>
  <si>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</si>
  <si>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</si>
  <si>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</si>
  <si>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</si>
  <si>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</si>
  <si>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</si>
  <si>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</si>
  <si>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</si>
  <si>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</si>
  <si>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</si>
  <si>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</si>
  <si>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</si>
  <si>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</si>
  <si>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</si>
  <si>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</si>
  <si>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</si>
  <si>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</si>
  <si>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</si>
  <si>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</si>
  <si>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</si>
  <si>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</si>
  <si>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</si>
  <si>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</si>
  <si>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</si>
  <si>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</si>
  <si>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</si>
  <si>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</si>
  <si>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</si>
  <si>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</si>
  <si>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</si>
  <si>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</si>
  <si>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</si>
  <si>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</si>
  <si>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</si>
  <si>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</si>
  <si>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</si>
  <si>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</si>
  <si>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</si>
  <si>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</si>
  <si>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</si>
  <si>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</si>
  <si>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</si>
  <si>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</si>
  <si>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</si>
  <si>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</si>
  <si>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</si>
  <si>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</si>
  <si>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</si>
  <si>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</si>
  <si>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</si>
  <si>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</si>
  <si>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</si>
  <si>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</si>
  <si>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</si>
  <si>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</si>
  <si>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</si>
  <si>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</si>
  <si>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</si>
  <si>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</si>
  <si>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</si>
  <si>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</si>
  <si>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</si>
  <si>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</si>
  <si>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</si>
  <si>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</si>
  <si>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</si>
  <si>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</si>
  <si>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</si>
  <si>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</si>
  <si>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</si>
  <si>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</si>
  <si>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</si>
  <si>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</si>
  <si>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</si>
  <si>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</si>
  <si>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</si>
  <si>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</si>
  <si>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</si>
  <si>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</si>
  <si>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小清水町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</si>
  <si>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</si>
  <si>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</si>
  <si>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</si>
  <si>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</si>
  <si>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</si>
  <si>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</si>
  <si>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</si>
  <si>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</si>
  <si>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</si>
  <si>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</si>
  <si>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</si>
  <si>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老朽化の状況については、管渠の更新は比較的新しいことから実施していない状況にある。
今後、汚水処理場の設備更新は計画されているが、管渠の更新は現在実施中(H27～H28)の資産評価後に、検討を予定している</t>
    <rPh sb="0" eb="3">
      <t>ロウキュウカ</t>
    </rPh>
    <rPh sb="4" eb="6">
      <t>ジョウキョウ</t>
    </rPh>
    <rPh sb="12" eb="13">
      <t>カン</t>
    </rPh>
    <rPh sb="13" eb="14">
      <t>キョ</t>
    </rPh>
    <rPh sb="15" eb="17">
      <t>コウシン</t>
    </rPh>
    <rPh sb="18" eb="21">
      <t>ヒカクテキ</t>
    </rPh>
    <rPh sb="21" eb="22">
      <t>アタラ</t>
    </rPh>
    <rPh sb="28" eb="30">
      <t>ジッシ</t>
    </rPh>
    <rPh sb="35" eb="37">
      <t>ジョウキョウ</t>
    </rPh>
    <rPh sb="42" eb="44">
      <t>コンゴ</t>
    </rPh>
    <rPh sb="45" eb="47">
      <t>オスイ</t>
    </rPh>
    <rPh sb="47" eb="50">
      <t>ショリジョウ</t>
    </rPh>
    <rPh sb="51" eb="53">
      <t>セツビ</t>
    </rPh>
    <rPh sb="53" eb="55">
      <t>コウシン</t>
    </rPh>
    <rPh sb="56" eb="58">
      <t>ケイカク</t>
    </rPh>
    <rPh sb="65" eb="67">
      <t>カンキョ</t>
    </rPh>
    <rPh sb="68" eb="70">
      <t>コウシン</t>
    </rPh>
    <rPh sb="71" eb="73">
      <t>ゲンザイ</t>
    </rPh>
    <rPh sb="73" eb="76">
      <t>ジッシチュウ</t>
    </rPh>
    <rPh sb="86" eb="88">
      <t>シサン</t>
    </rPh>
    <rPh sb="88" eb="90">
      <t>ヒョウカ</t>
    </rPh>
    <rPh sb="90" eb="91">
      <t>ゴ</t>
    </rPh>
    <rPh sb="93" eb="95">
      <t>ケントウ</t>
    </rPh>
    <rPh sb="96" eb="98">
      <t>ヨテイ</t>
    </rPh>
    <phoneticPr fontId="4"/>
  </si>
  <si>
    <t xml:space="preserve">収益的収支のみでは賄えておらず、経営改善に向けた取組が必要である
現在実施中(H27～H28)の資産評価も参考にしながら、将来見通しを立て、経営戦略を策定し適正な施設の更新と料金体系を図ることが必要である
</t>
    <rPh sb="0" eb="2">
      <t>シュウエキ</t>
    </rPh>
    <rPh sb="2" eb="3">
      <t>テキ</t>
    </rPh>
    <rPh sb="3" eb="5">
      <t>シュウシ</t>
    </rPh>
    <rPh sb="9" eb="10">
      <t>マカナ</t>
    </rPh>
    <rPh sb="16" eb="18">
      <t>ケイエイ</t>
    </rPh>
    <rPh sb="18" eb="20">
      <t>カイゼン</t>
    </rPh>
    <rPh sb="21" eb="22">
      <t>ム</t>
    </rPh>
    <rPh sb="24" eb="26">
      <t>トリクミ</t>
    </rPh>
    <rPh sb="27" eb="29">
      <t>ヒツヨウ</t>
    </rPh>
    <rPh sb="33" eb="35">
      <t>ゲンザイ</t>
    </rPh>
    <rPh sb="35" eb="38">
      <t>ジッシチュウ</t>
    </rPh>
    <rPh sb="48" eb="50">
      <t>シサン</t>
    </rPh>
    <rPh sb="50" eb="52">
      <t>ヒョウカ</t>
    </rPh>
    <rPh sb="53" eb="55">
      <t>サンコウ</t>
    </rPh>
    <rPh sb="61" eb="63">
      <t>ショウライ</t>
    </rPh>
    <rPh sb="63" eb="65">
      <t>ミトオ</t>
    </rPh>
    <rPh sb="67" eb="68">
      <t>タ</t>
    </rPh>
    <rPh sb="70" eb="72">
      <t>ケイエイ</t>
    </rPh>
    <rPh sb="72" eb="74">
      <t>センリャク</t>
    </rPh>
    <rPh sb="75" eb="77">
      <t>サクテイ</t>
    </rPh>
    <rPh sb="78" eb="80">
      <t>テキセイ</t>
    </rPh>
    <rPh sb="81" eb="83">
      <t>シセツ</t>
    </rPh>
    <rPh sb="84" eb="86">
      <t>コウシン</t>
    </rPh>
    <rPh sb="87" eb="89">
      <t>リョウキン</t>
    </rPh>
    <rPh sb="89" eb="91">
      <t>タイケイ</t>
    </rPh>
    <rPh sb="92" eb="93">
      <t>ハカ</t>
    </rPh>
    <rPh sb="97" eb="99">
      <t>ヒツヨウ</t>
    </rPh>
    <phoneticPr fontId="4"/>
  </si>
  <si>
    <t>①収益的収支比率については、単年度の収支においては赤字となっており経営改善に向けた取組が必要である
④企業債残高対給水収益比率については、類似団体より低い状況にあるが平成２７年度より実施の施設整備更新に伴い今後上昇が見込まれる
⑤経費回収率は類似団体の平均よりは上回っているものの使用料以外の収入でも汚水処理費が賄われており適正な料金体系の検討が必要である
⑥汚水処理原価については、類似団体の平均より下回っており効率的な汚水処理が行えている
⑦施設利用率は、類似団体の平均より上回っており効率的な利用となっている
⑧水洗化率は約９７％と高い率を示している</t>
    <rPh sb="1" eb="4">
      <t>シュウエキテキ</t>
    </rPh>
    <rPh sb="4" eb="6">
      <t>シュウシ</t>
    </rPh>
    <rPh sb="6" eb="8">
      <t>ヒリツ</t>
    </rPh>
    <rPh sb="14" eb="17">
      <t>タンネンド</t>
    </rPh>
    <rPh sb="18" eb="20">
      <t>シュウシ</t>
    </rPh>
    <rPh sb="25" eb="27">
      <t>アカジ</t>
    </rPh>
    <rPh sb="33" eb="35">
      <t>ケイエイ</t>
    </rPh>
    <rPh sb="35" eb="37">
      <t>カイゼン</t>
    </rPh>
    <rPh sb="38" eb="39">
      <t>ム</t>
    </rPh>
    <rPh sb="41" eb="43">
      <t>トリクミ</t>
    </rPh>
    <rPh sb="44" eb="46">
      <t>ヒツヨウ</t>
    </rPh>
    <rPh sb="51" eb="54">
      <t>キギョウサイ</t>
    </rPh>
    <rPh sb="54" eb="56">
      <t>ザンダカ</t>
    </rPh>
    <rPh sb="56" eb="57">
      <t>タイ</t>
    </rPh>
    <rPh sb="57" eb="59">
      <t>キュウスイ</t>
    </rPh>
    <rPh sb="59" eb="61">
      <t>シュウエキ</t>
    </rPh>
    <rPh sb="61" eb="63">
      <t>ヒリツ</t>
    </rPh>
    <rPh sb="69" eb="71">
      <t>ルイジ</t>
    </rPh>
    <rPh sb="71" eb="73">
      <t>ダンタイ</t>
    </rPh>
    <rPh sb="75" eb="76">
      <t>ヒク</t>
    </rPh>
    <rPh sb="77" eb="79">
      <t>ジョウキョウ</t>
    </rPh>
    <rPh sb="83" eb="85">
      <t>ヘイセイ</t>
    </rPh>
    <rPh sb="87" eb="89">
      <t>ネンド</t>
    </rPh>
    <rPh sb="91" eb="93">
      <t>ジッシ</t>
    </rPh>
    <rPh sb="94" eb="96">
      <t>シセツ</t>
    </rPh>
    <rPh sb="96" eb="98">
      <t>セイビ</t>
    </rPh>
    <rPh sb="98" eb="100">
      <t>コウシン</t>
    </rPh>
    <rPh sb="101" eb="102">
      <t>トモナ</t>
    </rPh>
    <rPh sb="103" eb="105">
      <t>コンゴ</t>
    </rPh>
    <rPh sb="108" eb="110">
      <t>ミコ</t>
    </rPh>
    <rPh sb="115" eb="117">
      <t>ケイヒ</t>
    </rPh>
    <rPh sb="117" eb="120">
      <t>カイシュウリツ</t>
    </rPh>
    <rPh sb="143" eb="145">
      <t>イガイ</t>
    </rPh>
    <rPh sb="146" eb="148">
      <t>シュウニュウ</t>
    </rPh>
    <rPh sb="150" eb="152">
      <t>オスイ</t>
    </rPh>
    <rPh sb="152" eb="154">
      <t>ショリ</t>
    </rPh>
    <rPh sb="154" eb="155">
      <t>ヒ</t>
    </rPh>
    <rPh sb="156" eb="157">
      <t>マカナ</t>
    </rPh>
    <rPh sb="162" eb="164">
      <t>テキセイ</t>
    </rPh>
    <rPh sb="165" eb="167">
      <t>リョウキン</t>
    </rPh>
    <rPh sb="167" eb="169">
      <t>タイケイ</t>
    </rPh>
    <rPh sb="170" eb="172">
      <t>ケントウ</t>
    </rPh>
    <rPh sb="173" eb="175">
      <t>ヒツヨウ</t>
    </rPh>
    <rPh sb="180" eb="182">
      <t>オスイ</t>
    </rPh>
    <rPh sb="182" eb="184">
      <t>ショリ</t>
    </rPh>
    <rPh sb="184" eb="186">
      <t>ゲンカ</t>
    </rPh>
    <rPh sb="192" eb="194">
      <t>ルイジ</t>
    </rPh>
    <rPh sb="194" eb="196">
      <t>ダンタイ</t>
    </rPh>
    <rPh sb="197" eb="199">
      <t>ヘイキン</t>
    </rPh>
    <rPh sb="201" eb="203">
      <t>シタマワ</t>
    </rPh>
    <rPh sb="207" eb="210">
      <t>コウリツテキ</t>
    </rPh>
    <rPh sb="211" eb="213">
      <t>オスイ</t>
    </rPh>
    <rPh sb="213" eb="215">
      <t>ショリ</t>
    </rPh>
    <rPh sb="216" eb="217">
      <t>オコナ</t>
    </rPh>
    <rPh sb="223" eb="225">
      <t>シセツ</t>
    </rPh>
    <rPh sb="225" eb="228">
      <t>リヨウリツ</t>
    </rPh>
    <rPh sb="230" eb="232">
      <t>ルイジ</t>
    </rPh>
    <rPh sb="232" eb="234">
      <t>ダンタイ</t>
    </rPh>
    <rPh sb="235" eb="237">
      <t>ヘイキン</t>
    </rPh>
    <rPh sb="239" eb="241">
      <t>ウワマワ</t>
    </rPh>
    <rPh sb="245" eb="248">
      <t>コウリツテキ</t>
    </rPh>
    <rPh sb="249" eb="251">
      <t>リヨウ</t>
    </rPh>
    <rPh sb="259" eb="262">
      <t>スイセンカ</t>
    </rPh>
    <rPh sb="262" eb="263">
      <t>リツ</t>
    </rPh>
    <rPh sb="264" eb="265">
      <t>ヤク</t>
    </rPh>
    <rPh sb="269" eb="270">
      <t>タカ</t>
    </rPh>
    <rPh sb="271" eb="272">
      <t>リツ</t>
    </rPh>
    <rPh sb="273" eb="274">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</si>
</sst>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266752"/>
        <c:axId val="1442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4266752"/>
        <c:axId val="144268672"/>
      </c:lineChart>
      <c:dateAx>
        <c:axId val="144266752"/>
        <c:scaling>
          <c:orientation val="minMax"/>
        </c:scaling>
        <c:delete val="1"/>
        <c:axPos val="b"/>
        <c:numFmt formatCode="ge" sourceLinked="1"/>
        <c:majorTickMark val="none"/>
        <c:minorTickMark val="none"/>
        <c:tickLblPos val="none"/>
        <c:crossAx val="144268672"/>
        <c:crosses val="autoZero"/>
        <c:auto val="1"/>
        <c:lblOffset val="100"/>
        <c:baseTimeUnit val="years"/>
      </c:dateAx>
      <c:valAx>
        <c:axId val="144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66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61.58</c:v>
                </c:pt>
                <c:pt idx="1">
                  <c:v>62.94</c:v>
                </c:pt>
                <c:pt idx="2">
                  <c:v>64.42</c:v>
                </c:pt>
                <c:pt idx="3">
                  <c:v>61.33</c:v>
                </c:pt>
                <c:pt idx="4">
                  <c:v>60.47</c:v>
                </c:pt>
              </c:numCache>
            </c:numRef>
          </c:val>
        </c:ser>
        <c:dLbls>
          <c:showLegendKey val="0"/>
          <c:showVal val="0"/>
          <c:showCatName val="0"/>
          <c:showSerName val="0"/>
          <c:showPercent val="0"/>
          <c:showBubbleSize val="0"/>
        </c:dLbls>
        <c:gapWidth val="150"/>
        <c:axId val="150591360"/>
        <c:axId val="150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591360"/>
        <c:axId val="150605824"/>
      </c:lineChart>
      <c:dateAx>
        <c:axId val="150591360"/>
        <c:scaling>
          <c:orientation val="minMax"/>
        </c:scaling>
        <c:delete val="1"/>
        <c:axPos val="b"/>
        <c:numFmt formatCode="ge" sourceLinked="1"/>
        <c:majorTickMark val="none"/>
        <c:minorTickMark val="none"/>
        <c:tickLblPos val="none"/>
        <c:crossAx val="150605824"/>
        <c:crosses val="autoZero"/>
        <c:auto val="1"/>
        <c:lblOffset val="100"/>
        <c:baseTimeUnit val="years"/>
      </c:dateAx>
      <c:valAx>
        <c:axId val="150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95.77</c:v>
                </c:pt>
                <c:pt idx="1">
                  <c:v>95.81</c:v>
                </c:pt>
                <c:pt idx="2">
                  <c:v>96.46</c:v>
                </c:pt>
                <c:pt idx="3">
                  <c:v>96.69</c:v>
                </c:pt>
                <c:pt idx="4">
                  <c:v>96.83</c:v>
                </c:pt>
              </c:numCache>
            </c:numRef>
          </c:val>
        </c:ser>
        <c:dLbls>
          <c:showLegendKey val="0"/>
          <c:showVal val="0"/>
          <c:showCatName val="0"/>
          <c:showSerName val="0"/>
          <c:showPercent val="0"/>
          <c:showBubbleSize val="0"/>
        </c:dLbls>
        <c:gapWidth val="150"/>
        <c:axId val="150640128"/>
        <c:axId val="1506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640128"/>
        <c:axId val="150642048"/>
      </c:lineChart>
      <c:dateAx>
        <c:axId val="150640128"/>
        <c:scaling>
          <c:orientation val="minMax"/>
        </c:scaling>
        <c:delete val="1"/>
        <c:axPos val="b"/>
        <c:numFmt formatCode="ge" sourceLinked="1"/>
        <c:majorTickMark val="none"/>
        <c:minorTickMark val="none"/>
        <c:tickLblPos val="none"/>
        <c:crossAx val="150642048"/>
        <c:crosses val="autoZero"/>
        <c:auto val="1"/>
        <c:lblOffset val="100"/>
        <c:baseTimeUnit val="years"/>
      </c:dateAx>
      <c:valAx>
        <c:axId val="1506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85.69</c:v>
                </c:pt>
                <c:pt idx="1">
                  <c:v>91.33</c:v>
                </c:pt>
                <c:pt idx="2">
                  <c:v>95.15</c:v>
                </c:pt>
                <c:pt idx="3">
                  <c:v>89.2</c:v>
                </c:pt>
                <c:pt idx="4">
                  <c:v>85.58</c:v>
                </c:pt>
              </c:numCache>
            </c:numRef>
          </c:val>
        </c:ser>
        <c:dLbls>
          <c:showLegendKey val="0"/>
          <c:showVal val="0"/>
          <c:showCatName val="0"/>
          <c:showSerName val="0"/>
          <c:showPercent val="0"/>
          <c:showBubbleSize val="0"/>
        </c:dLbls>
        <c:gapWidth val="150"/>
        <c:axId val="144712832"/>
        <c:axId val="144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12832"/>
        <c:axId val="144714752"/>
      </c:lineChart>
      <c:dateAx>
        <c:axId val="144712832"/>
        <c:scaling>
          <c:orientation val="minMax"/>
        </c:scaling>
        <c:delete val="1"/>
        <c:axPos val="b"/>
        <c:numFmt formatCode="ge" sourceLinked="1"/>
        <c:majorTickMark val="none"/>
        <c:minorTickMark val="none"/>
        <c:tickLblPos val="none"/>
        <c:crossAx val="144714752"/>
        <c:crosses val="autoZero"/>
        <c:auto val="1"/>
        <c:lblOffset val="100"/>
        <c:baseTimeUnit val="years"/>
      </c:dateAx>
      <c:valAx>
        <c:axId val="144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49312"/>
        <c:axId val="1447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49312"/>
        <c:axId val="144751232"/>
      </c:lineChart>
      <c:dateAx>
        <c:axId val="144749312"/>
        <c:scaling>
          <c:orientation val="minMax"/>
        </c:scaling>
        <c:delete val="1"/>
        <c:axPos val="b"/>
        <c:numFmt formatCode="ge" sourceLinked="1"/>
        <c:majorTickMark val="none"/>
        <c:minorTickMark val="none"/>
        <c:tickLblPos val="none"/>
        <c:crossAx val="144751232"/>
        <c:crosses val="autoZero"/>
        <c:auto val="1"/>
        <c:lblOffset val="100"/>
        <c:baseTimeUnit val="years"/>
      </c:dateAx>
      <c:valAx>
        <c:axId val="144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60448"/>
        <c:axId val="150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60448"/>
        <c:axId val="150362368"/>
      </c:lineChart>
      <c:dateAx>
        <c:axId val="150360448"/>
        <c:scaling>
          <c:orientation val="minMax"/>
        </c:scaling>
        <c:delete val="1"/>
        <c:axPos val="b"/>
        <c:numFmt formatCode="ge" sourceLinked="1"/>
        <c:majorTickMark val="none"/>
        <c:minorTickMark val="none"/>
        <c:tickLblPos val="none"/>
        <c:crossAx val="150362368"/>
        <c:crosses val="autoZero"/>
        <c:auto val="1"/>
        <c:lblOffset val="100"/>
        <c:baseTimeUnit val="years"/>
      </c:dateAx>
      <c:valAx>
        <c:axId val="150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09600"/>
        <c:axId val="1504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09600"/>
        <c:axId val="150411520"/>
      </c:lineChart>
      <c:dateAx>
        <c:axId val="150409600"/>
        <c:scaling>
          <c:orientation val="minMax"/>
        </c:scaling>
        <c:delete val="1"/>
        <c:axPos val="b"/>
        <c:numFmt formatCode="ge" sourceLinked="1"/>
        <c:majorTickMark val="none"/>
        <c:minorTickMark val="none"/>
        <c:tickLblPos val="none"/>
        <c:crossAx val="150411520"/>
        <c:crosses val="autoZero"/>
        <c:auto val="1"/>
        <c:lblOffset val="100"/>
        <c:baseTimeUnit val="years"/>
      </c:dateAx>
      <c:valAx>
        <c:axId val="1504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54272"/>
        <c:axId val="1504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54272"/>
        <c:axId val="150456192"/>
      </c:lineChart>
      <c:dateAx>
        <c:axId val="150454272"/>
        <c:scaling>
          <c:orientation val="minMax"/>
        </c:scaling>
        <c:delete val="1"/>
        <c:axPos val="b"/>
        <c:numFmt formatCode="ge" sourceLinked="1"/>
        <c:majorTickMark val="none"/>
        <c:minorTickMark val="none"/>
        <c:tickLblPos val="none"/>
        <c:crossAx val="150456192"/>
        <c:crosses val="autoZero"/>
        <c:auto val="1"/>
        <c:lblOffset val="100"/>
        <c:baseTimeUnit val="years"/>
      </c:dateAx>
      <c:valAx>
        <c:axId val="1504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500.84</c:v>
                </c:pt>
                <c:pt idx="1">
                  <c:v>516.61</c:v>
                </c:pt>
                <c:pt idx="2">
                  <c:v>473.77</c:v>
                </c:pt>
                <c:pt idx="3">
                  <c:v>398.64</c:v>
                </c:pt>
                <c:pt idx="4" formatCode="#,##0.00;&quot;△&quot;#,##0.00">
                  <c:v>412.76</c:v>
                </c:pt>
              </c:numCache>
            </c:numRef>
          </c:val>
        </c:ser>
        <c:dLbls>
          <c:showLegendKey val="0"/>
          <c:showVal val="0"/>
          <c:showCatName val="0"/>
          <c:showSerName val="0"/>
          <c:showPercent val="0"/>
          <c:showBubbleSize val="0"/>
        </c:dLbls>
        <c:gapWidth val="150"/>
        <c:axId val="150470016"/>
        <c:axId val="155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0470016"/>
        <c:axId val="155207168"/>
      </c:lineChart>
      <c:dateAx>
        <c:axId val="150470016"/>
        <c:scaling>
          <c:orientation val="minMax"/>
        </c:scaling>
        <c:delete val="1"/>
        <c:axPos val="b"/>
        <c:numFmt formatCode="ge" sourceLinked="1"/>
        <c:majorTickMark val="none"/>
        <c:minorTickMark val="none"/>
        <c:tickLblPos val="none"/>
        <c:crossAx val="155207168"/>
        <c:crosses val="autoZero"/>
        <c:auto val="1"/>
        <c:lblOffset val="100"/>
        <c:baseTimeUnit val="years"/>
      </c:dateAx>
      <c:valAx>
        <c:axId val="155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77.17</c:v>
                </c:pt>
                <c:pt idx="1">
                  <c:v>90.18</c:v>
                </c:pt>
                <c:pt idx="2">
                  <c:v>100.98</c:v>
                </c:pt>
                <c:pt idx="3">
                  <c:v>83.05</c:v>
                </c:pt>
                <c:pt idx="4">
                  <c:v>82.33</c:v>
                </c:pt>
              </c:numCache>
            </c:numRef>
          </c:val>
        </c:ser>
        <c:dLbls>
          <c:showLegendKey val="0"/>
          <c:showVal val="0"/>
          <c:showCatName val="0"/>
          <c:showSerName val="0"/>
          <c:showPercent val="0"/>
          <c:showBubbleSize val="0"/>
        </c:dLbls>
        <c:gapWidth val="150"/>
        <c:axId val="155245568"/>
        <c:axId val="1552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5245568"/>
        <c:axId val="155251840"/>
      </c:lineChart>
      <c:dateAx>
        <c:axId val="155245568"/>
        <c:scaling>
          <c:orientation val="minMax"/>
        </c:scaling>
        <c:delete val="1"/>
        <c:axPos val="b"/>
        <c:numFmt formatCode="ge" sourceLinked="1"/>
        <c:majorTickMark val="none"/>
        <c:minorTickMark val="none"/>
        <c:tickLblPos val="none"/>
        <c:crossAx val="155251840"/>
        <c:crosses val="autoZero"/>
        <c:auto val="1"/>
        <c:lblOffset val="100"/>
        <c:baseTimeUnit val="years"/>
      </c:dateAx>
      <c:valAx>
        <c:axId val="1552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207.27</c:v>
                </c:pt>
                <c:pt idx="1">
                  <c:v>178.94</c:v>
                </c:pt>
                <c:pt idx="2">
                  <c:v>159.93</c:v>
                </c:pt>
                <c:pt idx="3">
                  <c:v>194.53</c:v>
                </c:pt>
                <c:pt idx="4">
                  <c:v>197.64</c:v>
                </c:pt>
              </c:numCache>
            </c:numRef>
          </c:val>
        </c:ser>
        <c:dLbls>
          <c:showLegendKey val="0"/>
          <c:showVal val="0"/>
          <c:showCatName val="0"/>
          <c:showSerName val="0"/>
          <c:showPercent val="0"/>
          <c:showBubbleSize val="0"/>
        </c:dLbls>
        <c:gapWidth val="150"/>
        <c:axId val="150554880"/>
        <c:axId val="1505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0554880"/>
        <c:axId val="150561152"/>
      </c:lineChart>
      <c:dateAx>
        <c:axId val="150554880"/>
        <c:scaling>
          <c:orientation val="minMax"/>
        </c:scaling>
        <c:delete val="1"/>
        <c:axPos val="b"/>
        <c:numFmt formatCode="ge" sourceLinked="1"/>
        <c:majorTickMark val="none"/>
        <c:minorTickMark val="none"/>
        <c:tickLblPos val="none"/>
        <c:crossAx val="150561152"/>
        <c:crosses val="autoZero"/>
        <c:auto val="1"/>
        <c:lblOffset val="100"/>
        <c:baseTimeUnit val="years"/>
      </c:dateAx>
      <c:valAx>
        <c:axId val="1505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小清水町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5142</v>
      </c>
      <c r="AM8" s="47"/>
      <c r="AN8" s="47"/>
      <c r="AO8" s="47"/>
      <c r="AP8" s="47"/>
      <c r="AQ8" s="47"/>
      <c r="AR8" s="47"/>
      <c r="AS8" s="47"/>
      <c r="AT8" s="43">
        <f>データ!S6</f>
        <v>286.89</v>
      </c>
      <c r="AU8" s="43"/>
      <c r="AV8" s="43"/>
      <c r="AW8" s="43"/>
      <c r="AX8" s="43"/>
      <c r="AY8" s="43"/>
      <c r="AZ8" s="43"/>
      <c r="BA8" s="43"/>
      <c r="BB8" s="43">
        <f>データ!T6</f>
        <v>17.920000000000002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62.25</v>
      </c>
      <c r="Q10" s="43"/>
      <c r="R10" s="43"/>
      <c r="S10" s="43"/>
      <c r="T10" s="43"/>
      <c r="U10" s="43"/>
      <c r="V10" s="43"/>
      <c r="W10" s="43">
        <f>データ!P6</f>
        <v>90.29</v>
      </c>
      <c r="X10" s="43"/>
      <c r="Y10" s="43"/>
      <c r="Z10" s="43"/>
      <c r="AA10" s="43"/>
      <c r="AB10" s="43"/>
      <c r="AC10" s="43"/>
      <c r="AD10" s="47">
        <f>データ!Q6</f>
        <v>3050</v>
      </c>
      <c r="AE10" s="47"/>
      <c r="AF10" s="47"/>
      <c r="AG10" s="47"/>
      <c r="AH10" s="47"/>
      <c r="AI10" s="47"/>
      <c r="AJ10" s="47"/>
      <c r="AK10" s="2"/>
      <c r="AL10" s="47">
        <f>データ!U6</f>
        <v>3182</v>
      </c>
      <c r="AM10" s="47"/>
      <c r="AN10" s="47"/>
      <c r="AO10" s="47"/>
      <c r="AP10" s="47"/>
      <c r="AQ10" s="47"/>
      <c r="AR10" s="47"/>
      <c r="AS10" s="47"/>
      <c r="AT10" s="43">
        <f>データ!V6</f>
        <v>3.09</v>
      </c>
      <c r="AU10" s="43"/>
      <c r="AV10" s="43"/>
      <c r="AW10" s="43"/>
      <c r="AX10" s="43"/>
      <c r="AY10" s="43"/>
      <c r="AZ10" s="43"/>
      <c r="BA10" s="43"/>
      <c r="BB10" s="43">
        <f>データ!W6</f>
        <v>1029.77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dzDVlGKV+nnTNFB08lgeTRZD4/8gX95/jSNpT6MHF0XinN+j+bMfKIxQDTD+9HVvdYR32WHqYIUOkh5+6kKKog==" saltValue="c1oqpsm5YPIaYDJxwxwJ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H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15474</v>
      </c>
      <c r="D6" s="31">
        <f t="shared" si="3"/>
        <v>47</v>
      </c>
      <c r="E6" s="31">
        <f t="shared" si="3"/>
        <v>17</v>
      </c>
      <c r="F6" s="31">
        <f t="shared" si="3"/>
        <v>5</v>
      </c>
      <c r="G6" s="31">
        <f t="shared" si="3"/>
        <v>0</v>
      </c>
      <c r="H6" s="31" t="str">
        <f t="shared" si="3"/>
        <v>北海道　小清水町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62.25</v>
      </c>
      <c r="P6" s="32">
        <f t="shared" si="3"/>
        <v>90.29</v>
      </c>
      <c r="Q6" s="32">
        <f t="shared" si="3"/>
        <v>3050</v>
      </c>
      <c r="R6" s="32">
        <f t="shared" si="3"/>
        <v>5142</v>
      </c>
      <c r="S6" s="32">
        <f t="shared" si="3"/>
        <v>286.89</v>
      </c>
      <c r="T6" s="32">
        <f t="shared" si="3"/>
        <v>17.920000000000002</v>
      </c>
      <c r="U6" s="32">
        <f t="shared" si="3"/>
        <v>3182</v>
      </c>
      <c r="V6" s="32">
        <f t="shared" si="3"/>
        <v>3.09</v>
      </c>
      <c r="W6" s="32">
        <f t="shared" si="3"/>
        <v>1029.77</v>
      </c>
      <c r="X6" s="33">
        <f>IF(X7="",NA(),X7)</f>
        <v>85.69</v>
      </c>
      <c r="Y6" s="33">
        <f t="shared" ref="Y6:AG6" si="4">IF(Y7="",NA(),Y7)</f>
        <v>91.33</v>
      </c>
      <c r="Z6" s="33">
        <f t="shared" si="4"/>
        <v>95.15</v>
      </c>
      <c r="AA6" s="33">
        <f t="shared" si="4"/>
        <v>89.2</v>
      </c>
      <c r="AB6" s="33">
        <f t="shared" si="4"/>
        <v>85.58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500.84</v>
      </c>
      <c r="BF6" s="33">
        <f t="shared" ref="BF6:BN6" si="7">IF(BF7="",NA(),BF7)</f>
        <v>516.61</v>
      </c>
      <c r="BG6" s="33">
        <f t="shared" si="7"/>
        <v>473.77</v>
      </c>
      <c r="BH6" s="33">
        <f t="shared" si="7"/>
        <v>398.64</v>
      </c>
      <c r="BI6" s="32">
        <f t="shared" si="7"/>
        <v>412.76</v>
      </c>
      <c r="BJ6" s="33">
        <f t="shared" si="7"/>
        <v>1239.2</v>
      </c>
      <c r="BK6" s="33">
        <f t="shared" si="7"/>
        <v>1197.82</v>
      </c>
      <c r="BL6" s="33">
        <f t="shared" si="7"/>
        <v>1126.77</v>
      </c>
      <c r="BM6" s="33">
        <f t="shared" si="7"/>
        <v>1044.8</v>
      </c>
      <c r="BN6" s="33">
        <f t="shared" si="7"/>
        <v>1081.8</v>
      </c>
      <c r="BO6" s="32" t="str">
        <f>IF(BO7="","",IF(BO7="-","【-】","【"&amp;SUBSTITUTE(TEXT(BO7,"#,##0.00"),"-","△")&amp;"】"))</f>
        <v>【1,015.77】</v>
      </c>
      <c r="BP6" s="33">
        <f>IF(BP7="",NA(),BP7)</f>
        <v>77.17</v>
      </c>
      <c r="BQ6" s="33">
        <f t="shared" ref="BQ6:BY6" si="8">IF(BQ7="",NA(),BQ7)</f>
        <v>90.18</v>
      </c>
      <c r="BR6" s="33">
        <f t="shared" si="8"/>
        <v>100.98</v>
      </c>
      <c r="BS6" s="33">
        <f t="shared" si="8"/>
        <v>83.05</v>
      </c>
      <c r="BT6" s="33">
        <f t="shared" si="8"/>
        <v>82.33</v>
      </c>
      <c r="BU6" s="33">
        <f t="shared" si="8"/>
        <v>51.56</v>
      </c>
      <c r="BV6" s="33">
        <f t="shared" si="8"/>
        <v>51.03</v>
      </c>
      <c r="BW6" s="33">
        <f t="shared" si="8"/>
        <v>50.9</v>
      </c>
      <c r="BX6" s="33">
        <f t="shared" si="8"/>
        <v>50.82</v>
      </c>
      <c r="BY6" s="33">
        <f t="shared" si="8"/>
        <v>52.19</v>
      </c>
      <c r="BZ6" s="32" t="str">
        <f>IF(BZ7="","",IF(BZ7="-","【-】","【"&amp;SUBSTITUTE(TEXT(BZ7,"#,##0.00"),"-","△")&amp;"】"))</f>
        <v>【52.78】</v>
      </c>
      <c r="CA6" s="33">
        <f>IF(CA7="",NA(),CA7)</f>
        <v>207.27</v>
      </c>
      <c r="CB6" s="33">
        <f t="shared" ref="CB6:CJ6" si="9">IF(CB7="",NA(),CB7)</f>
        <v>178.94</v>
      </c>
      <c r="CC6" s="33">
        <f t="shared" si="9"/>
        <v>159.93</v>
      </c>
      <c r="CD6" s="33">
        <f t="shared" si="9"/>
        <v>194.53</v>
      </c>
      <c r="CE6" s="33">
        <f t="shared" si="9"/>
        <v>197.64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61.58</v>
      </c>
      <c r="CM6" s="33">
        <f t="shared" ref="CM6:CU6" si="10">IF(CM7="",NA(),CM7)</f>
        <v>62.94</v>
      </c>
      <c r="CN6" s="33">
        <f t="shared" si="10"/>
        <v>64.42</v>
      </c>
      <c r="CO6" s="33">
        <f t="shared" si="10"/>
        <v>61.33</v>
      </c>
      <c r="CP6" s="33">
        <f t="shared" si="10"/>
        <v>60.47</v>
      </c>
      <c r="CQ6" s="33">
        <f t="shared" si="10"/>
        <v>55.2</v>
      </c>
      <c r="CR6" s="33">
        <f t="shared" si="10"/>
        <v>54.74</v>
      </c>
      <c r="CS6" s="33">
        <f t="shared" si="10"/>
        <v>53.78</v>
      </c>
      <c r="CT6" s="33">
        <f t="shared" si="10"/>
        <v>53.24</v>
      </c>
      <c r="CU6" s="33">
        <f t="shared" si="10"/>
        <v>52.31</v>
      </c>
      <c r="CV6" s="32" t="str">
        <f>IF(CV7="","",IF(CV7="-","【-】","【"&amp;SUBSTITUTE(TEXT(CV7,"#,##0.00"),"-","△")&amp;"】"))</f>
        <v>【52.74】</v>
      </c>
      <c r="CW6" s="33">
        <f>IF(CW7="",NA(),CW7)</f>
        <v>95.77</v>
      </c>
      <c r="CX6" s="33">
        <f t="shared" ref="CX6:DF6" si="11">IF(CX7="",NA(),CX7)</f>
        <v>95.81</v>
      </c>
      <c r="CY6" s="33">
        <f t="shared" si="11"/>
        <v>96.46</v>
      </c>
      <c r="CZ6" s="33">
        <f t="shared" si="11"/>
        <v>96.69</v>
      </c>
      <c r="DA6" s="33">
        <f t="shared" si="11"/>
        <v>96.83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15474</v>
      </c>
      <c r="D7" s="35">
        <v>47</v>
      </c>
      <c r="E7" s="35">
        <v>17</v>
      </c>
      <c r="F7" s="35">
        <v>5</v>
      </c>
      <c r="G7" s="35">
        <v>0</v>
      </c>
      <c r="H7" s="35" t="s">
        <v>96</v>
      </c>
      <c r="I7" s="35" t="s">
        <v>97</v>
      </c>
      <c r="J7" s="35" t="s">
        <v>98</v>
      </c>
      <c r="K7" s="35" t="s">
        <v>99</v>
      </c>
      <c r="L7" s="35" t="s">
        <v>100</v>
      </c>
      <c r="M7" s="36" t="s">
        <v>101</v>
      </c>
      <c r="N7" s="36" t="s">
        <v>102</v>
      </c>
      <c r="O7" s="36">
        <v>62.25</v>
      </c>
      <c r="P7" s="36">
        <v>90.29</v>
      </c>
      <c r="Q7" s="36">
        <v>3050</v>
      </c>
      <c r="R7" s="36">
        <v>5142</v>
      </c>
      <c r="S7" s="36">
        <v>286.89</v>
      </c>
      <c r="T7" s="36">
        <v>17.920000000000002</v>
      </c>
      <c r="U7" s="36">
        <v>3182</v>
      </c>
      <c r="V7" s="36">
        <v>3.09</v>
      </c>
      <c r="W7" s="36">
        <v>1029.77</v>
      </c>
      <c r="X7" s="36">
        <v>85.69</v>
      </c>
      <c r="Y7" s="36">
        <v>91.33</v>
      </c>
      <c r="Z7" s="36">
        <v>95.15</v>
      </c>
      <c r="AA7" s="36">
        <v>89.2</v>
      </c>
      <c r="AB7" s="36">
        <v>85.58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500.84</v>
      </c>
      <c r="BF7" s="36">
        <v>516.61</v>
      </c>
      <c r="BG7" s="36">
        <v>473.77</v>
      </c>
      <c r="BH7" s="36">
        <v>398.64</v>
      </c>
      <c r="BI7" s="36">
        <v>412.76</v>
      </c>
      <c r="BJ7" s="36">
        <v>1239.2</v>
      </c>
      <c r="BK7" s="36">
        <v>1197.82</v>
      </c>
      <c r="BL7" s="36">
        <v>1126.77</v>
      </c>
      <c r="BM7" s="36">
        <v>1044.8</v>
      </c>
      <c r="BN7" s="36">
        <v>1081.8</v>
      </c>
      <c r="BO7" s="36">
        <v>1015.77</v>
      </c>
      <c r="BP7" s="36">
        <v>77.17</v>
      </c>
      <c r="BQ7" s="36">
        <v>90.18</v>
      </c>
      <c r="BR7" s="36">
        <v>100.98</v>
      </c>
      <c r="BS7" s="36">
        <v>83.05</v>
      </c>
      <c r="BT7" s="36">
        <v>82.33</v>
      </c>
      <c r="BU7" s="36">
        <v>51.56</v>
      </c>
      <c r="BV7" s="36">
        <v>51.03</v>
      </c>
      <c r="BW7" s="36">
        <v>50.9</v>
      </c>
      <c r="BX7" s="36">
        <v>50.82</v>
      </c>
      <c r="BY7" s="36">
        <v>52.19</v>
      </c>
      <c r="BZ7" s="36">
        <v>52.78</v>
      </c>
      <c r="CA7" s="36">
        <v>207.27</v>
      </c>
      <c r="CB7" s="36">
        <v>178.94</v>
      </c>
      <c r="CC7" s="36">
        <v>159.93</v>
      </c>
      <c r="CD7" s="36">
        <v>194.53</v>
      </c>
      <c r="CE7" s="36">
        <v>197.64</v>
      </c>
      <c r="CF7" s="36">
        <v>283.26</v>
      </c>
      <c r="CG7" s="36">
        <v>289.60000000000002</v>
      </c>
      <c r="CH7" s="36">
        <v>293.27</v>
      </c>
      <c r="CI7" s="36">
        <v>300.52</v>
      </c>
      <c r="CJ7" s="36">
        <v>296.14</v>
      </c>
      <c r="CK7" s="36">
        <v>289.81</v>
      </c>
      <c r="CL7" s="36">
        <v>61.58</v>
      </c>
      <c r="CM7" s="36">
        <v>62.94</v>
      </c>
      <c r="CN7" s="36">
        <v>64.42</v>
      </c>
      <c r="CO7" s="36">
        <v>61.33</v>
      </c>
      <c r="CP7" s="36">
        <v>60.47</v>
      </c>
      <c r="CQ7" s="36">
        <v>55.2</v>
      </c>
      <c r="CR7" s="36">
        <v>54.74</v>
      </c>
      <c r="CS7" s="36">
        <v>53.78</v>
      </c>
      <c r="CT7" s="36">
        <v>53.24</v>
      </c>
      <c r="CU7" s="36">
        <v>52.31</v>
      </c>
      <c r="CV7" s="36">
        <v>52.74</v>
      </c>
      <c r="CW7" s="36">
        <v>95.77</v>
      </c>
      <c r="CX7" s="36">
        <v>95.81</v>
      </c>
      <c r="CY7" s="36">
        <v>96.46</v>
      </c>
      <c r="CZ7" s="36">
        <v>96.69</v>
      </c>
      <c r="DA7" s="36">
        <v>96.83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2017-02-08T03:05:47Z</dcterms:created>
  <dcterms:modified xsi:type="dcterms:W3CDTF">2017-02-17T04:39:40Z</dcterms:modified>
</cp:coreProperties>
</file>